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65416" yWindow="65416" windowWidth="29040" windowHeight="15840" activeTab="0"/>
  </bookViews>
  <sheets>
    <sheet name="State Data" sheetId="1" r:id="rId1"/>
    <sheet name="Top Major Occupations" sheetId="6" r:id="rId2"/>
    <sheet name="National Data" sheetId="2" r:id="rId3"/>
  </sheets>
  <definedNames>
    <definedName name="_xlnm._FilterDatabase" localSheetId="0" hidden="1">'State Data'!$A$2:$L$53</definedName>
    <definedName name="_xlnm._FilterDatabase" localSheetId="1" hidden="1">'Top Major Occupations'!$A$1:$E$257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tc={2B173BE6-7E76-4DAA-AE10-9A45B8E9DE82}</author>
    <author>tc={FE146316-4546-4B15-A59A-AA41E8ED8CDA}</author>
    <author>tc={834B81D4-554E-4A40-8313-89C964E4A1D7}</author>
    <author>tc={FEB53FE9-70BE-4D49-9182-BAB6C0C1A01E}</author>
  </authors>
  <commentList>
    <comment ref="C2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Updated with 2020 data</t>
        </r>
      </text>
    </comment>
    <comment ref="E2" authorId="1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Updated with 2020 turnover rate</t>
        </r>
      </text>
    </comment>
    <comment ref="G2" authorId="2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Udated with 2019 data</t>
        </r>
      </text>
    </comment>
    <comment ref="I2" authorId="3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Updated with 2020 data</t>
        </r>
      </text>
    </comment>
  </commentList>
</comments>
</file>

<file path=xl/sharedStrings.xml><?xml version="1.0" encoding="utf-8"?>
<sst xmlns="http://schemas.openxmlformats.org/spreadsheetml/2006/main" count="908" uniqueCount="152">
  <si>
    <t>Rounded Data</t>
  </si>
  <si>
    <t>Timeframe &amp; Source</t>
  </si>
  <si>
    <t>Raw Data</t>
  </si>
  <si>
    <t>Average Number of Temporary Workers Each Week</t>
  </si>
  <si>
    <t>Average Tenure</t>
  </si>
  <si>
    <t>Annual Staffing Employment:</t>
  </si>
  <si>
    <t>Temporary and Contract Staffing Sales</t>
  </si>
  <si>
    <t>Temporary &amp; Contract Staffing Offices Nationwide</t>
  </si>
  <si>
    <t>State Name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</si>
  <si>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</si>
  <si>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</si>
  <si>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</si>
  <si>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</si>
  <si>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</si>
  <si>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</si>
  <si>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</si>
  <si>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</si>
  <si>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</si>
  <si>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</si>
  <si>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</si>
  <si>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</si>
  <si>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</si>
  <si>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</si>
  <si>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</si>
  <si>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</si>
  <si>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</si>
  <si>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</si>
  <si>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</si>
  <si>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</si>
  <si>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</si>
  <si>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</si>
  <si>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</si>
  <si>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</si>
  <si>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</si>
  <si>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</si>
  <si>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</si>
  <si>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</si>
  <si>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</si>
  <si>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</si>
  <si>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</si>
  <si>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</si>
  <si>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</si>
  <si>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</si>
  <si>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</si>
  <si>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</si>
  <si>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</si>
  <si>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</si>
  <si>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</si>
  <si>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</si>
  <si>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</si>
  <si>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</si>
  <si>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</si>
  <si>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</si>
  <si>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</si>
  <si>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</si>
  <si>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</si>
  <si>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</si>
  <si>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</si>
  <si>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</si>
  <si>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</si>
  <si>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Annual Staffing Employment Unrounded**</t>
  </si>
  <si>
    <t xml:space="preserve">Annual Staffing Employment </t>
  </si>
  <si>
    <t>Estimated Number of Offices</t>
  </si>
  <si>
    <t>10 weeks</t>
  </si>
  <si>
    <t>State</t>
  </si>
  <si>
    <t>Occupation</t>
  </si>
  <si>
    <t>Rank</t>
  </si>
  <si>
    <t>State Name Abbr.</t>
  </si>
  <si>
    <t>AL</t>
  </si>
  <si>
    <t>AR</t>
  </si>
  <si>
    <t>CA</t>
  </si>
  <si>
    <t>CO</t>
  </si>
  <si>
    <t>DE</t>
  </si>
  <si>
    <t>FL</t>
  </si>
  <si>
    <t>ID</t>
  </si>
  <si>
    <t>IL</t>
  </si>
  <si>
    <t>IN</t>
  </si>
  <si>
    <t>MA</t>
  </si>
  <si>
    <t>MI</t>
  </si>
  <si>
    <t>MO</t>
  </si>
  <si>
    <t>NE</t>
  </si>
  <si>
    <t>AK</t>
  </si>
  <si>
    <t>HI</t>
  </si>
  <si>
    <t>ME</t>
  </si>
  <si>
    <t>AZ</t>
  </si>
  <si>
    <t>CT</t>
  </si>
  <si>
    <t>DC</t>
  </si>
  <si>
    <t>GA</t>
  </si>
  <si>
    <t>IA</t>
  </si>
  <si>
    <t>KS</t>
  </si>
  <si>
    <t>KT</t>
  </si>
  <si>
    <t>LA</t>
  </si>
  <si>
    <t>MD</t>
  </si>
  <si>
    <t>MN</t>
  </si>
  <si>
    <t>MS</t>
  </si>
  <si>
    <t>MT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</si>
  <si>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</si>
  <si>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</si>
  <si>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</si>
  <si>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</si>
  <si>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</si>
  <si>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</si>
  <si>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</si>
  <si>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</si>
  <si>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</si>
  <si>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</si>
  <si>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</si>
  <si>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</si>
  <si>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</si>
  <si>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</si>
  <si>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</si>
  <si>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</si>
  <si>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</si>
  <si>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</si>
  <si>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</si>
  <si>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</si>
  <si>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WV</t>
  </si>
  <si>
    <t>WI</t>
  </si>
  <si>
    <t>WY</t>
  </si>
  <si>
    <t xml:space="preserve">Sources: U.S. Census Bureau, U.S. Bureau of Labor Statistics, and the American Staffing Association. </t>
  </si>
  <si>
    <t>Production Occupations</t>
  </si>
  <si>
    <t>Transportation and Material Moving Occupations</t>
  </si>
  <si>
    <t>Office and Administrative Support Occupations</t>
  </si>
  <si>
    <t>Construction and Extraction Occupations</t>
  </si>
  <si>
    <t>Building and Grounds Cleaning and Maintenance Occupations</t>
  </si>
  <si>
    <t>Business and Financial Operations Occupations</t>
  </si>
  <si>
    <t>Healthcare Practitioners and Technical Occupations</t>
  </si>
  <si>
    <t>Computer and Mathematical Occupations</t>
  </si>
  <si>
    <t>Legal Occupations</t>
  </si>
  <si>
    <t>Healthcare Support Occupations</t>
  </si>
  <si>
    <t>Architecture and Engineering Occupations</t>
  </si>
  <si>
    <t>Installation, Maintenance, and Repair Occupations</t>
  </si>
  <si>
    <t>2022 Jobs (OEWS)</t>
  </si>
  <si>
    <t>2021 County Business Patterns # of  Establishments</t>
  </si>
  <si>
    <t>2021 Annual Payroll (thousands)</t>
  </si>
  <si>
    <t>2022 Average Statistics</t>
  </si>
  <si>
    <t>2.8 Million</t>
  </si>
  <si>
    <t>14.6 Million</t>
  </si>
  <si>
    <t>159.1 billion</t>
  </si>
  <si>
    <t>4Q22 ASA Quarterly Survey (annual figure)</t>
  </si>
  <si>
    <t>4Q22 ASA Quarterly Survey</t>
  </si>
  <si>
    <t xml:space="preserve">2021 County Business Patterns </t>
  </si>
  <si>
    <t>Protective Service Occupations</t>
  </si>
  <si>
    <t>Community and Social Service Occupations</t>
  </si>
  <si>
    <t>Abbreviation</t>
  </si>
  <si>
    <t>% of State Total</t>
  </si>
  <si>
    <t>DL</t>
  </si>
  <si>
    <t>**Annual staffing employment calculated using 2022 turnover rate (419%) from ASA Staffing Employment and Sales Survey</t>
  </si>
  <si>
    <t>2021 Annual Payroll Unrounded (thousands)</t>
  </si>
  <si>
    <t>Payroll Number</t>
  </si>
  <si>
    <t>Million vs. Billion</t>
  </si>
  <si>
    <t>Payroll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</si>
</sst>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8" formatCode="&quot;$&quot;#,##0.0_);\(&quot;$&quot;#,##0.0\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color theme="0"/>
      <name val="Arial"/>
      <family val="2"/>
    </font>
    <font>
      <u val="single"/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444444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20" applyFont="1" applyFill="1" applyBorder="1" applyAlignment="1" applyProtection="1">
      <alignment horizontal="center" wrapText="1"/>
      <protection locked="0"/>
    </xf>
    <xf numFmtId="0" fontId="1" fillId="2" borderId="1" xfId="20" applyFill="1" applyBorder="1" applyProtection="1">
      <alignment/>
      <protection locked="0"/>
    </xf>
    <xf numFmtId="0" fontId="1" fillId="2" borderId="1" xfId="20" applyFill="1" applyBorder="1" applyAlignment="1" applyProtection="1">
      <alignment horizontal="center"/>
      <protection locked="0"/>
    </xf>
    <xf numFmtId="3" fontId="1" fillId="2" borderId="1" xfId="20" applyNumberFormat="1" applyFill="1" applyBorder="1" applyAlignment="1" applyProtection="1">
      <alignment horizontal="center"/>
      <protection locked="0"/>
    </xf>
    <xf numFmtId="6" fontId="1" fillId="2" borderId="1" xfId="20" applyNumberFormat="1" applyFill="1" applyBorder="1" applyAlignment="1" applyProtection="1">
      <alignment horizontal="center"/>
      <protection locked="0"/>
    </xf>
    <xf numFmtId="0" fontId="1" fillId="0" borderId="0" xfId="20" applyProtection="1">
      <alignment/>
      <protection locked="0"/>
    </xf>
    <xf numFmtId="0" fontId="1" fillId="0" borderId="0" xfId="20" applyAlignment="1" applyProtection="1">
      <alignment horizontal="center"/>
      <protection locked="0"/>
    </xf>
    <xf numFmtId="0" fontId="3" fillId="0" borderId="0" xfId="20" applyFont="1" applyProtection="1">
      <alignment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3" fontId="1" fillId="0" borderId="0" xfId="20" applyNumberFormat="1" applyAlignment="1" applyProtection="1">
      <alignment horizontal="center"/>
      <protection locked="0"/>
    </xf>
    <xf numFmtId="37" fontId="1" fillId="2" borderId="1" xfId="18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/>
    <xf numFmtId="0" fontId="6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164" fontId="7" fillId="0" borderId="1" xfId="0" applyNumberFormat="1" applyFont="1" applyBorder="1" applyAlignment="1" applyProtection="1">
      <alignment horizontal="left" vertical="center"/>
      <protection locked="0"/>
    </xf>
    <xf numFmtId="164" fontId="7" fillId="0" borderId="1" xfId="18" applyNumberFormat="1" applyFont="1" applyBorder="1" applyAlignment="1" applyProtection="1">
      <alignment horizontal="right" vertical="center"/>
      <protection locked="0"/>
    </xf>
    <xf numFmtId="0" fontId="7" fillId="0" borderId="0" xfId="0" applyFont="1"/>
    <xf numFmtId="0" fontId="9" fillId="0" borderId="0" xfId="0" applyFont="1" applyAlignment="1">
      <alignment horizontal="center"/>
    </xf>
    <xf numFmtId="0" fontId="8" fillId="4" borderId="0" xfId="0" applyFont="1" applyFill="1" applyAlignment="1" applyProtection="1">
      <alignment vertical="top" wrapText="1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0" fontId="10" fillId="0" borderId="0" xfId="0" applyFont="1"/>
    <xf numFmtId="9" fontId="10" fillId="0" borderId="0" xfId="15" applyFont="1"/>
    <xf numFmtId="0" fontId="11" fillId="0" borderId="0" xfId="0" applyFont="1" applyAlignment="1">
      <alignment horizontal="center"/>
    </xf>
    <xf numFmtId="168" fontId="7" fillId="0" borderId="1" xfId="0" applyNumberFormat="1" applyFont="1" applyBorder="1" applyAlignment="1" applyProtection="1">
      <alignment horizontal="left" vertical="center"/>
      <protection locked="0"/>
    </xf>
    <xf numFmtId="164" fontId="6" fillId="0" borderId="0" xfId="0" applyNumberFormat="1" applyFont="1"/>
    <xf numFmtId="0" fontId="7" fillId="0" borderId="1" xfId="18" applyNumberFormat="1" applyFont="1" applyBorder="1" applyAlignment="1" applyProtection="1">
      <alignment horizontal="right" vertical="center"/>
      <protection locked="0"/>
    </xf>
    <xf numFmtId="3" fontId="7" fillId="0" borderId="1" xfId="18" applyNumberFormat="1" applyFont="1" applyBorder="1" applyAlignment="1" applyProtection="1">
      <alignment horizontal="right" vertical="center"/>
      <protection locked="0"/>
    </xf>
    <xf numFmtId="164" fontId="6" fillId="0" borderId="0" xfId="18" applyNumberFormat="1" applyFont="1"/>
    <xf numFmtId="3" fontId="6" fillId="0" borderId="0" xfId="0" applyNumberFormat="1" applyFont="1"/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Comm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microsoft.com/office/2017/10/relationships/person" Target="persons/person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customXml" Target="../customXml/item3.xml" /><Relationship Id="rId10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Tim Hulley" id="{15F08D2F-530B-4733-A400-CCDB5E90568C}" userId="S::thulley@americanstaffing.net::762bd641-d328-485b-adcf-83425806790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2" dT="2021-07-13T16:02:30.50" personId="{15F08D2F-530B-4733-A400-CCDB5E90568C}" id="{2B173BE6-7E76-4DAA-AE10-9A45B8E9DE82}">
    <text>Updated with 2020 data</text>
  </threadedComment>
  <threadedComment ref="E2" dT="2021-07-13T19:23:53.17" personId="{15F08D2F-530B-4733-A400-CCDB5E90568C}" id="{FE146316-4546-4B15-A59A-AA41E8ED8CDA}">
    <text>Updated with 2020 turnover rate</text>
  </threadedComment>
  <threadedComment ref="G2" dT="2021-07-13T19:25:04.65" personId="{15F08D2F-530B-4733-A400-CCDB5E90568C}" id="{834B81D4-554E-4A40-8313-89C964E4A1D7}">
    <text>Udated with 2019 data</text>
  </threadedComment>
  <threadedComment ref="I2" dT="2021-07-13T19:43:38.18" personId="{15F08D2F-530B-4733-A400-CCDB5E90568C}" id="{FEB53FE9-70BE-4D49-9182-BAB6C0C1A01E}">
    <text>Updated with 2020 data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32270E-721C-49DC-AD83-ABD4119973C4}">
  <dimension ref="A1:R56"/>
  <sheetViews>
    <sheetView tabSelected="1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A7" sqref="A7:XFD7"/>
    </sheetView>
  </sheetViews>
  <sheetFormatPr defaultColWidth="9.140625" defaultRowHeight="15"/>
  <cols>
    <col min="1" max="2" width="19.7109375" style="13" customWidth="1"/>
    <col min="3" max="3" width="16.421875" style="13" customWidth="1"/>
    <col min="4" max="4" width="18.421875" style="13" customWidth="1"/>
    <col min="5" max="5" width="18.28125" style="13" customWidth="1"/>
    <col min="6" max="6" width="18.57421875" style="13" customWidth="1"/>
    <col min="7" max="7" width="17.28125" style="13" customWidth="1"/>
    <col min="8" max="8" width="16.00390625" style="13" customWidth="1"/>
    <col min="9" max="9" width="18.28125" style="13" customWidth="1"/>
    <col min="10" max="10" width="16.140625" style="13" customWidth="1"/>
    <col min="11" max="16384" width="9.140625" style="13" customWidth="1"/>
  </cols>
  <sheetData>
    <row r="1" spans="5:12" ht="24" customHeight="1">
      <c r="E1" s="26">
        <f>SUM(E3:E53)</f>
        <v>16446123.900000002</v>
      </c>
      <c r="G1" s="29">
        <f>SUM(G3:G53)</f>
        <v>41238</v>
      </c>
      <c r="I1" s="30">
        <f>SUM(I3:I53)</f>
        <v>152902143</v>
      </c>
      <c r="K1" s="31" t="s">
        <v>151</v>
      </c>
      <c r="L1" s="32"/>
    </row>
    <row r="2" spans="1:12" ht="57.75" customHeight="1">
      <c r="A2" s="10" t="s">
        <v>8</v>
      </c>
      <c r="B2" s="10" t="s">
        <v>67</v>
      </c>
      <c r="C2" s="9" t="s">
        <v>132</v>
      </c>
      <c r="D2" s="10" t="s">
        <v>3</v>
      </c>
      <c r="E2" s="9" t="s">
        <v>60</v>
      </c>
      <c r="F2" s="10" t="s">
        <v>61</v>
      </c>
      <c r="G2" s="9" t="s">
        <v>133</v>
      </c>
      <c r="H2" s="10" t="s">
        <v>62</v>
      </c>
      <c r="I2" s="9" t="s">
        <v>148</v>
      </c>
      <c r="J2" s="9" t="s">
        <v>134</v>
      </c>
      <c r="K2" s="9" t="s">
        <v>149</v>
      </c>
      <c r="L2" s="9" t="s">
        <v>150</v>
      </c>
    </row>
    <row r="3" spans="1:12" s="18" customFormat="1" ht="12.75">
      <c r="A3" s="15" t="s">
        <v>9</v>
      </c>
      <c r="B3" s="15" t="s">
        <v>68</v>
      </c>
      <c r="C3" s="16">
        <v>55960</v>
      </c>
      <c r="D3" s="16">
        <f aca="true" t="shared" si="0" ref="D3:D34">ROUND(C3,-2)</f>
        <v>56000</v>
      </c>
      <c r="E3" s="16">
        <f aca="true" t="shared" si="1" ref="E3:E34">SUM(C3)*(1+4.19)</f>
        <v>290432.4</v>
      </c>
      <c r="F3" s="16">
        <f aca="true" t="shared" si="2" ref="F3:F34">ROUND(E3,-2)</f>
        <v>290400</v>
      </c>
      <c r="G3" s="27">
        <v>608</v>
      </c>
      <c r="H3" s="17">
        <f aca="true" t="shared" si="3" ref="H3:H34">ROUND(G3,-1)</f>
        <v>610</v>
      </c>
      <c r="I3" s="21">
        <v>1422058</v>
      </c>
      <c r="J3" s="17">
        <f>IF(I3&gt;=1000000,ROUND(I3,-5),ROUND(I3,-2))</f>
        <v>1400000</v>
      </c>
      <c r="K3" s="25">
        <f aca="true" t="shared" si="4" ref="K3:K34">IF(J3&gt;=1000000,J3/1000000,J3/1000)</f>
        <v>1.4</v>
      </c>
      <c r="L3" s="15" t="str">
        <f aca="true" t="shared" si="5" ref="L3:L34">IF(J3&gt;=1000000,"Billion","Million")</f>
        <v>Billion</v>
      </c>
    </row>
    <row r="4" spans="1:12" s="18" customFormat="1" ht="12.75">
      <c r="A4" s="15" t="s">
        <v>10</v>
      </c>
      <c r="B4" s="15" t="s">
        <v>81</v>
      </c>
      <c r="C4" s="16">
        <v>780</v>
      </c>
      <c r="D4" s="16">
        <f t="shared" si="0"/>
        <v>800</v>
      </c>
      <c r="E4" s="16">
        <f t="shared" si="1"/>
        <v>4048.2000000000003</v>
      </c>
      <c r="F4" s="16">
        <f t="shared" si="2"/>
        <v>4000</v>
      </c>
      <c r="G4" s="27">
        <v>57</v>
      </c>
      <c r="H4" s="17">
        <f t="shared" si="3"/>
        <v>60</v>
      </c>
      <c r="I4" s="21">
        <v>42808</v>
      </c>
      <c r="J4" s="17">
        <v>43000</v>
      </c>
      <c r="K4" s="25">
        <f t="shared" si="4"/>
        <v>43</v>
      </c>
      <c r="L4" s="15" t="str">
        <f t="shared" si="5"/>
        <v>Million</v>
      </c>
    </row>
    <row r="5" spans="1:12" s="18" customFormat="1" ht="12.75">
      <c r="A5" s="15" t="s">
        <v>11</v>
      </c>
      <c r="B5" s="15" t="s">
        <v>84</v>
      </c>
      <c r="C5" s="16">
        <v>60280</v>
      </c>
      <c r="D5" s="16">
        <f t="shared" si="0"/>
        <v>60300</v>
      </c>
      <c r="E5" s="16">
        <f t="shared" si="1"/>
        <v>312853.2</v>
      </c>
      <c r="F5" s="16">
        <f t="shared" si="2"/>
        <v>312900</v>
      </c>
      <c r="G5" s="27">
        <v>796</v>
      </c>
      <c r="H5" s="17">
        <f t="shared" si="3"/>
        <v>800</v>
      </c>
      <c r="I5" s="21">
        <v>2439082</v>
      </c>
      <c r="J5" s="17">
        <f aca="true" t="shared" si="6" ref="J5:J47">IF(I5&gt;=1000000,ROUND(I5,-5),ROUND(I5,-2))</f>
        <v>2400000</v>
      </c>
      <c r="K5" s="25">
        <f t="shared" si="4"/>
        <v>2.4</v>
      </c>
      <c r="L5" s="15" t="str">
        <f t="shared" si="5"/>
        <v>Billion</v>
      </c>
    </row>
    <row r="6" spans="1:12" s="18" customFormat="1" ht="12.75">
      <c r="A6" s="15" t="s">
        <v>12</v>
      </c>
      <c r="B6" s="15" t="s">
        <v>69</v>
      </c>
      <c r="C6" s="16">
        <v>27360</v>
      </c>
      <c r="D6" s="16">
        <f t="shared" si="0"/>
        <v>27400</v>
      </c>
      <c r="E6" s="16">
        <f t="shared" si="1"/>
        <v>141998.40000000002</v>
      </c>
      <c r="F6" s="16">
        <f t="shared" si="2"/>
        <v>142000</v>
      </c>
      <c r="G6" s="27">
        <v>286</v>
      </c>
      <c r="H6" s="17">
        <f t="shared" si="3"/>
        <v>290</v>
      </c>
      <c r="I6" s="21">
        <v>929687</v>
      </c>
      <c r="J6" s="17">
        <f t="shared" si="6"/>
        <v>929700</v>
      </c>
      <c r="K6" s="25">
        <f t="shared" si="4"/>
        <v>929.7</v>
      </c>
      <c r="L6" s="15" t="str">
        <f t="shared" si="5"/>
        <v>Million</v>
      </c>
    </row>
    <row r="7" spans="1:12" s="18" customFormat="1" ht="12.75">
      <c r="A7" s="15" t="s">
        <v>13</v>
      </c>
      <c r="B7" s="15" t="s">
        <v>70</v>
      </c>
      <c r="C7" s="16">
        <v>407500</v>
      </c>
      <c r="D7" s="16">
        <f t="shared" si="0"/>
        <v>407500</v>
      </c>
      <c r="E7" s="16">
        <f t="shared" si="1"/>
        <v>2114925</v>
      </c>
      <c r="F7" s="16">
        <f t="shared" si="2"/>
        <v>2114900</v>
      </c>
      <c r="G7" s="28">
        <v>4288</v>
      </c>
      <c r="H7" s="17">
        <f t="shared" si="3"/>
        <v>4290</v>
      </c>
      <c r="I7" s="21">
        <v>34571401</v>
      </c>
      <c r="J7" s="17">
        <f t="shared" si="6"/>
        <v>34600000</v>
      </c>
      <c r="K7" s="25">
        <f t="shared" si="4"/>
        <v>34.6</v>
      </c>
      <c r="L7" s="15" t="str">
        <f t="shared" si="5"/>
        <v>Billion</v>
      </c>
    </row>
    <row r="8" spans="1:12" s="18" customFormat="1" ht="12.75">
      <c r="A8" s="15" t="s">
        <v>14</v>
      </c>
      <c r="B8" s="15" t="s">
        <v>71</v>
      </c>
      <c r="C8" s="16">
        <v>43800</v>
      </c>
      <c r="D8" s="16">
        <f t="shared" si="0"/>
        <v>43800</v>
      </c>
      <c r="E8" s="16">
        <f t="shared" si="1"/>
        <v>227322.00000000003</v>
      </c>
      <c r="F8" s="16">
        <f t="shared" si="2"/>
        <v>227300</v>
      </c>
      <c r="G8" s="27">
        <v>852</v>
      </c>
      <c r="H8" s="17">
        <f t="shared" si="3"/>
        <v>850</v>
      </c>
      <c r="I8" s="21">
        <v>2352871</v>
      </c>
      <c r="J8" s="17">
        <f t="shared" si="6"/>
        <v>2400000</v>
      </c>
      <c r="K8" s="25">
        <f t="shared" si="4"/>
        <v>2.4</v>
      </c>
      <c r="L8" s="15" t="str">
        <f t="shared" si="5"/>
        <v>Billion</v>
      </c>
    </row>
    <row r="9" spans="1:12" s="18" customFormat="1" ht="12.75">
      <c r="A9" s="15" t="s">
        <v>15</v>
      </c>
      <c r="B9" s="15" t="s">
        <v>85</v>
      </c>
      <c r="C9" s="16">
        <v>27410</v>
      </c>
      <c r="D9" s="16">
        <f t="shared" si="0"/>
        <v>27400</v>
      </c>
      <c r="E9" s="16">
        <f t="shared" si="1"/>
        <v>142257.90000000002</v>
      </c>
      <c r="F9" s="16">
        <f t="shared" si="2"/>
        <v>142300</v>
      </c>
      <c r="G9" s="27">
        <v>459</v>
      </c>
      <c r="H9" s="17">
        <f t="shared" si="3"/>
        <v>460</v>
      </c>
      <c r="I9" s="21">
        <v>953629</v>
      </c>
      <c r="J9" s="17">
        <f t="shared" si="6"/>
        <v>953600</v>
      </c>
      <c r="K9" s="25">
        <f t="shared" si="4"/>
        <v>953.6</v>
      </c>
      <c r="L9" s="15" t="str">
        <f t="shared" si="5"/>
        <v>Million</v>
      </c>
    </row>
    <row r="10" spans="1:12" s="18" customFormat="1" ht="12.75">
      <c r="A10" s="15" t="s">
        <v>16</v>
      </c>
      <c r="B10" s="15" t="s">
        <v>72</v>
      </c>
      <c r="C10" s="16">
        <v>10600</v>
      </c>
      <c r="D10" s="16">
        <f t="shared" si="0"/>
        <v>10600</v>
      </c>
      <c r="E10" s="16">
        <f t="shared" si="1"/>
        <v>55014.00000000001</v>
      </c>
      <c r="F10" s="16">
        <f t="shared" si="2"/>
        <v>55000</v>
      </c>
      <c r="G10" s="27">
        <v>184</v>
      </c>
      <c r="H10" s="17">
        <f t="shared" si="3"/>
        <v>180</v>
      </c>
      <c r="I10" s="21">
        <v>354054</v>
      </c>
      <c r="J10" s="17">
        <f t="shared" si="6"/>
        <v>354100</v>
      </c>
      <c r="K10" s="25">
        <f t="shared" si="4"/>
        <v>354.1</v>
      </c>
      <c r="L10" s="15" t="str">
        <f t="shared" si="5"/>
        <v>Million</v>
      </c>
    </row>
    <row r="11" spans="1:12" s="18" customFormat="1" ht="12.75">
      <c r="A11" s="15" t="s">
        <v>17</v>
      </c>
      <c r="B11" s="15" t="s">
        <v>86</v>
      </c>
      <c r="C11" s="16">
        <v>9870</v>
      </c>
      <c r="D11" s="16">
        <f t="shared" si="0"/>
        <v>9900</v>
      </c>
      <c r="E11" s="16">
        <f t="shared" si="1"/>
        <v>51225.3</v>
      </c>
      <c r="F11" s="16">
        <f t="shared" si="2"/>
        <v>51200</v>
      </c>
      <c r="G11" s="27">
        <v>173</v>
      </c>
      <c r="H11" s="17">
        <f t="shared" si="3"/>
        <v>170</v>
      </c>
      <c r="I11" s="21">
        <v>448470</v>
      </c>
      <c r="J11" s="17">
        <f t="shared" si="6"/>
        <v>448500</v>
      </c>
      <c r="K11" s="25">
        <f t="shared" si="4"/>
        <v>448.5</v>
      </c>
      <c r="L11" s="15" t="str">
        <f t="shared" si="5"/>
        <v>Million</v>
      </c>
    </row>
    <row r="12" spans="1:12" s="18" customFormat="1" ht="12.75">
      <c r="A12" s="15" t="s">
        <v>18</v>
      </c>
      <c r="B12" s="15" t="s">
        <v>73</v>
      </c>
      <c r="C12" s="16">
        <v>180000</v>
      </c>
      <c r="D12" s="16">
        <f t="shared" si="0"/>
        <v>180000</v>
      </c>
      <c r="E12" s="16">
        <f t="shared" si="1"/>
        <v>934200.0000000001</v>
      </c>
      <c r="F12" s="16">
        <f t="shared" si="2"/>
        <v>934200</v>
      </c>
      <c r="G12" s="28">
        <v>2267</v>
      </c>
      <c r="H12" s="17">
        <f t="shared" si="3"/>
        <v>2270</v>
      </c>
      <c r="I12" s="21">
        <v>8883458</v>
      </c>
      <c r="J12" s="17">
        <f t="shared" si="6"/>
        <v>8900000</v>
      </c>
      <c r="K12" s="25">
        <f t="shared" si="4"/>
        <v>8.9</v>
      </c>
      <c r="L12" s="15" t="str">
        <f t="shared" si="5"/>
        <v>Billion</v>
      </c>
    </row>
    <row r="13" spans="1:12" s="18" customFormat="1" ht="12.75">
      <c r="A13" s="15" t="s">
        <v>19</v>
      </c>
      <c r="B13" s="15" t="s">
        <v>87</v>
      </c>
      <c r="C13" s="16">
        <v>131640</v>
      </c>
      <c r="D13" s="16">
        <f t="shared" si="0"/>
        <v>131600</v>
      </c>
      <c r="E13" s="16">
        <f t="shared" si="1"/>
        <v>683211.6000000001</v>
      </c>
      <c r="F13" s="16">
        <f t="shared" si="2"/>
        <v>683200</v>
      </c>
      <c r="G13" s="28">
        <v>1656</v>
      </c>
      <c r="H13" s="17">
        <f t="shared" si="3"/>
        <v>1660</v>
      </c>
      <c r="I13" s="21">
        <v>6011679</v>
      </c>
      <c r="J13" s="17">
        <f t="shared" si="6"/>
        <v>6000000</v>
      </c>
      <c r="K13" s="25">
        <f t="shared" si="4"/>
        <v>6</v>
      </c>
      <c r="L13" s="15" t="str">
        <f t="shared" si="5"/>
        <v>Billion</v>
      </c>
    </row>
    <row r="14" spans="1:12" s="18" customFormat="1" ht="12.75">
      <c r="A14" s="15" t="s">
        <v>20</v>
      </c>
      <c r="B14" s="15" t="s">
        <v>82</v>
      </c>
      <c r="C14" s="16">
        <v>4770</v>
      </c>
      <c r="D14" s="16">
        <f t="shared" si="0"/>
        <v>4800</v>
      </c>
      <c r="E14" s="16">
        <f t="shared" si="1"/>
        <v>24756.300000000003</v>
      </c>
      <c r="F14" s="16">
        <f t="shared" si="2"/>
        <v>24800</v>
      </c>
      <c r="G14" s="27">
        <v>91</v>
      </c>
      <c r="H14" s="17">
        <f t="shared" si="3"/>
        <v>90</v>
      </c>
      <c r="I14" s="21">
        <v>615333</v>
      </c>
      <c r="J14" s="17">
        <f t="shared" si="6"/>
        <v>615300</v>
      </c>
      <c r="K14" s="25">
        <f t="shared" si="4"/>
        <v>615.3</v>
      </c>
      <c r="L14" s="15" t="str">
        <f t="shared" si="5"/>
        <v>Million</v>
      </c>
    </row>
    <row r="15" spans="1:12" s="18" customFormat="1" ht="12.75">
      <c r="A15" s="15" t="s">
        <v>21</v>
      </c>
      <c r="B15" s="15" t="s">
        <v>74</v>
      </c>
      <c r="C15" s="16">
        <v>9820</v>
      </c>
      <c r="D15" s="16">
        <f t="shared" si="0"/>
        <v>9800</v>
      </c>
      <c r="E15" s="16">
        <f t="shared" si="1"/>
        <v>50965.8</v>
      </c>
      <c r="F15" s="16">
        <f t="shared" si="2"/>
        <v>51000</v>
      </c>
      <c r="G15" s="27">
        <v>187</v>
      </c>
      <c r="H15" s="17">
        <f t="shared" si="3"/>
        <v>190</v>
      </c>
      <c r="I15" s="21">
        <v>240546</v>
      </c>
      <c r="J15" s="17">
        <f t="shared" si="6"/>
        <v>240500</v>
      </c>
      <c r="K15" s="25">
        <f t="shared" si="4"/>
        <v>240.5</v>
      </c>
      <c r="L15" s="15" t="str">
        <f t="shared" si="5"/>
        <v>Million</v>
      </c>
    </row>
    <row r="16" spans="1:12" s="18" customFormat="1" ht="12.75">
      <c r="A16" s="15" t="s">
        <v>22</v>
      </c>
      <c r="B16" s="15" t="s">
        <v>75</v>
      </c>
      <c r="C16" s="16">
        <v>189630</v>
      </c>
      <c r="D16" s="16">
        <f t="shared" si="0"/>
        <v>189600</v>
      </c>
      <c r="E16" s="16">
        <f t="shared" si="1"/>
        <v>984179.7000000001</v>
      </c>
      <c r="F16" s="16">
        <f t="shared" si="2"/>
        <v>984200</v>
      </c>
      <c r="G16" s="28">
        <v>1651</v>
      </c>
      <c r="H16" s="17">
        <f t="shared" si="3"/>
        <v>1650</v>
      </c>
      <c r="I16" s="21">
        <v>7802774</v>
      </c>
      <c r="J16" s="17">
        <f t="shared" si="6"/>
        <v>7800000</v>
      </c>
      <c r="K16" s="25">
        <f t="shared" si="4"/>
        <v>7.8</v>
      </c>
      <c r="L16" s="15" t="str">
        <f t="shared" si="5"/>
        <v>Billion</v>
      </c>
    </row>
    <row r="17" spans="1:12" s="18" customFormat="1" ht="12.75">
      <c r="A17" s="15" t="s">
        <v>23</v>
      </c>
      <c r="B17" s="15" t="s">
        <v>76</v>
      </c>
      <c r="C17" s="16">
        <v>84560</v>
      </c>
      <c r="D17" s="16">
        <f t="shared" si="0"/>
        <v>84600</v>
      </c>
      <c r="E17" s="16">
        <f t="shared" si="1"/>
        <v>438866.4</v>
      </c>
      <c r="F17" s="16">
        <f t="shared" si="2"/>
        <v>438900</v>
      </c>
      <c r="G17" s="27">
        <v>848</v>
      </c>
      <c r="H17" s="17">
        <f t="shared" si="3"/>
        <v>850</v>
      </c>
      <c r="I17" s="21">
        <v>2385095</v>
      </c>
      <c r="J17" s="17">
        <f t="shared" si="6"/>
        <v>2400000</v>
      </c>
      <c r="K17" s="25">
        <f t="shared" si="4"/>
        <v>2.4</v>
      </c>
      <c r="L17" s="15" t="str">
        <f t="shared" si="5"/>
        <v>Billion</v>
      </c>
    </row>
    <row r="18" spans="1:12" s="18" customFormat="1" ht="12.75">
      <c r="A18" s="15" t="s">
        <v>24</v>
      </c>
      <c r="B18" s="15" t="s">
        <v>88</v>
      </c>
      <c r="C18" s="16">
        <v>25190</v>
      </c>
      <c r="D18" s="16">
        <f t="shared" si="0"/>
        <v>25200</v>
      </c>
      <c r="E18" s="16">
        <f t="shared" si="1"/>
        <v>130736.1</v>
      </c>
      <c r="F18" s="16">
        <f t="shared" si="2"/>
        <v>130700</v>
      </c>
      <c r="G18" s="27">
        <v>351</v>
      </c>
      <c r="H18" s="17">
        <f t="shared" si="3"/>
        <v>350</v>
      </c>
      <c r="I18" s="21">
        <v>713825</v>
      </c>
      <c r="J18" s="17">
        <f t="shared" si="6"/>
        <v>713800</v>
      </c>
      <c r="K18" s="25">
        <f t="shared" si="4"/>
        <v>713.8</v>
      </c>
      <c r="L18" s="15" t="str">
        <f t="shared" si="5"/>
        <v>Million</v>
      </c>
    </row>
    <row r="19" spans="1:12" s="18" customFormat="1" ht="12.75">
      <c r="A19" s="15" t="s">
        <v>25</v>
      </c>
      <c r="B19" s="15" t="s">
        <v>89</v>
      </c>
      <c r="C19" s="16">
        <v>29650</v>
      </c>
      <c r="D19" s="16">
        <f t="shared" si="0"/>
        <v>29700</v>
      </c>
      <c r="E19" s="16">
        <f t="shared" si="1"/>
        <v>153883.5</v>
      </c>
      <c r="F19" s="16">
        <f t="shared" si="2"/>
        <v>153900</v>
      </c>
      <c r="G19" s="27">
        <v>439</v>
      </c>
      <c r="H19" s="17">
        <f t="shared" si="3"/>
        <v>440</v>
      </c>
      <c r="I19" s="21">
        <v>1266185</v>
      </c>
      <c r="J19" s="17">
        <f t="shared" si="6"/>
        <v>1300000</v>
      </c>
      <c r="K19" s="25">
        <f t="shared" si="4"/>
        <v>1.3</v>
      </c>
      <c r="L19" s="15" t="str">
        <f t="shared" si="5"/>
        <v>Billion</v>
      </c>
    </row>
    <row r="20" spans="1:12" s="18" customFormat="1" ht="12.75">
      <c r="A20" s="15" t="s">
        <v>26</v>
      </c>
      <c r="B20" s="15" t="s">
        <v>90</v>
      </c>
      <c r="C20" s="16">
        <v>51670</v>
      </c>
      <c r="D20" s="16">
        <f t="shared" si="0"/>
        <v>51700</v>
      </c>
      <c r="E20" s="16">
        <f t="shared" si="1"/>
        <v>268167.30000000005</v>
      </c>
      <c r="F20" s="16">
        <f t="shared" si="2"/>
        <v>268200</v>
      </c>
      <c r="G20" s="27">
        <v>542</v>
      </c>
      <c r="H20" s="17">
        <f t="shared" si="3"/>
        <v>540</v>
      </c>
      <c r="I20" s="21">
        <v>1293790</v>
      </c>
      <c r="J20" s="17">
        <f t="shared" si="6"/>
        <v>1300000</v>
      </c>
      <c r="K20" s="25">
        <f t="shared" si="4"/>
        <v>1.3</v>
      </c>
      <c r="L20" s="15" t="str">
        <f t="shared" si="5"/>
        <v>Billion</v>
      </c>
    </row>
    <row r="21" spans="1:12" s="18" customFormat="1" ht="12.75">
      <c r="A21" s="15" t="s">
        <v>27</v>
      </c>
      <c r="B21" s="15" t="s">
        <v>91</v>
      </c>
      <c r="C21" s="16">
        <v>28730</v>
      </c>
      <c r="D21" s="16">
        <f t="shared" si="0"/>
        <v>28700</v>
      </c>
      <c r="E21" s="16">
        <f t="shared" si="1"/>
        <v>149108.7</v>
      </c>
      <c r="F21" s="16">
        <f t="shared" si="2"/>
        <v>149100</v>
      </c>
      <c r="G21" s="27">
        <v>514</v>
      </c>
      <c r="H21" s="17">
        <f t="shared" si="3"/>
        <v>510</v>
      </c>
      <c r="I21" s="21">
        <v>1068349</v>
      </c>
      <c r="J21" s="17">
        <f t="shared" si="6"/>
        <v>1100000</v>
      </c>
      <c r="K21" s="25">
        <f t="shared" si="4"/>
        <v>1.1</v>
      </c>
      <c r="L21" s="15" t="str">
        <f t="shared" si="5"/>
        <v>Billion</v>
      </c>
    </row>
    <row r="22" spans="1:12" s="18" customFormat="1" ht="12.75">
      <c r="A22" s="15" t="s">
        <v>28</v>
      </c>
      <c r="B22" s="15" t="s">
        <v>83</v>
      </c>
      <c r="C22" s="16">
        <v>10150</v>
      </c>
      <c r="D22" s="16">
        <f t="shared" si="0"/>
        <v>10200</v>
      </c>
      <c r="E22" s="16">
        <f t="shared" si="1"/>
        <v>52678.50000000001</v>
      </c>
      <c r="F22" s="16">
        <f t="shared" si="2"/>
        <v>52700</v>
      </c>
      <c r="G22" s="27">
        <v>129</v>
      </c>
      <c r="H22" s="17">
        <f t="shared" si="3"/>
        <v>130</v>
      </c>
      <c r="I22" s="21">
        <v>175978</v>
      </c>
      <c r="J22" s="17">
        <f t="shared" si="6"/>
        <v>176000</v>
      </c>
      <c r="K22" s="25">
        <f t="shared" si="4"/>
        <v>176</v>
      </c>
      <c r="L22" s="15" t="str">
        <f t="shared" si="5"/>
        <v>Million</v>
      </c>
    </row>
    <row r="23" spans="1:12" s="18" customFormat="1" ht="12.75">
      <c r="A23" s="15" t="s">
        <v>29</v>
      </c>
      <c r="B23" s="15" t="s">
        <v>92</v>
      </c>
      <c r="C23" s="16">
        <v>45930</v>
      </c>
      <c r="D23" s="16">
        <f t="shared" si="0"/>
        <v>45900</v>
      </c>
      <c r="E23" s="16">
        <f t="shared" si="1"/>
        <v>238376.7</v>
      </c>
      <c r="F23" s="16">
        <f t="shared" si="2"/>
        <v>238400</v>
      </c>
      <c r="G23" s="27">
        <v>776</v>
      </c>
      <c r="H23" s="17">
        <f t="shared" si="3"/>
        <v>780</v>
      </c>
      <c r="I23" s="21">
        <v>2379638</v>
      </c>
      <c r="J23" s="17">
        <f t="shared" si="6"/>
        <v>2400000</v>
      </c>
      <c r="K23" s="25">
        <f t="shared" si="4"/>
        <v>2.4</v>
      </c>
      <c r="L23" s="15" t="str">
        <f t="shared" si="5"/>
        <v>Billion</v>
      </c>
    </row>
    <row r="24" spans="1:12" s="18" customFormat="1" ht="12.75">
      <c r="A24" s="15" t="s">
        <v>30</v>
      </c>
      <c r="B24" s="15" t="s">
        <v>77</v>
      </c>
      <c r="C24" s="16">
        <v>61690</v>
      </c>
      <c r="D24" s="16">
        <f t="shared" si="0"/>
        <v>61700</v>
      </c>
      <c r="E24" s="16">
        <f t="shared" si="1"/>
        <v>320171.10000000003</v>
      </c>
      <c r="F24" s="16">
        <f t="shared" si="2"/>
        <v>320200</v>
      </c>
      <c r="G24" s="27">
        <v>973</v>
      </c>
      <c r="H24" s="17">
        <f t="shared" si="3"/>
        <v>970</v>
      </c>
      <c r="I24" s="21">
        <v>3514062</v>
      </c>
      <c r="J24" s="17">
        <f t="shared" si="6"/>
        <v>3500000</v>
      </c>
      <c r="K24" s="25">
        <f t="shared" si="4"/>
        <v>3.5</v>
      </c>
      <c r="L24" s="15" t="str">
        <f t="shared" si="5"/>
        <v>Billion</v>
      </c>
    </row>
    <row r="25" spans="1:12" s="18" customFormat="1" ht="12.75">
      <c r="A25" s="15" t="s">
        <v>31</v>
      </c>
      <c r="B25" s="15" t="s">
        <v>78</v>
      </c>
      <c r="C25" s="16">
        <v>108420</v>
      </c>
      <c r="D25" s="16">
        <f t="shared" si="0"/>
        <v>108400</v>
      </c>
      <c r="E25" s="16">
        <f t="shared" si="1"/>
        <v>562699.8</v>
      </c>
      <c r="F25" s="16">
        <f t="shared" si="2"/>
        <v>562700</v>
      </c>
      <c r="G25" s="28">
        <v>2825</v>
      </c>
      <c r="H25" s="17">
        <f t="shared" si="3"/>
        <v>2830</v>
      </c>
      <c r="I25" s="21">
        <v>5254444</v>
      </c>
      <c r="J25" s="17">
        <f t="shared" si="6"/>
        <v>5300000</v>
      </c>
      <c r="K25" s="25">
        <f t="shared" si="4"/>
        <v>5.3</v>
      </c>
      <c r="L25" s="15" t="str">
        <f t="shared" si="5"/>
        <v>Billion</v>
      </c>
    </row>
    <row r="26" spans="1:12" s="18" customFormat="1" ht="12.75">
      <c r="A26" s="15" t="s">
        <v>32</v>
      </c>
      <c r="B26" s="15" t="s">
        <v>93</v>
      </c>
      <c r="C26" s="16">
        <v>57650</v>
      </c>
      <c r="D26" s="16">
        <f t="shared" si="0"/>
        <v>57700</v>
      </c>
      <c r="E26" s="16">
        <f t="shared" si="1"/>
        <v>299203.5</v>
      </c>
      <c r="F26" s="16">
        <f t="shared" si="2"/>
        <v>299200</v>
      </c>
      <c r="G26" s="27">
        <v>824</v>
      </c>
      <c r="H26" s="17">
        <f t="shared" si="3"/>
        <v>820</v>
      </c>
      <c r="I26" s="21">
        <v>2528070</v>
      </c>
      <c r="J26" s="17">
        <f t="shared" si="6"/>
        <v>2500000</v>
      </c>
      <c r="K26" s="25">
        <f t="shared" si="4"/>
        <v>2.5</v>
      </c>
      <c r="L26" s="15" t="str">
        <f t="shared" si="5"/>
        <v>Billion</v>
      </c>
    </row>
    <row r="27" spans="1:12" s="18" customFormat="1" ht="12.75">
      <c r="A27" s="15" t="s">
        <v>33</v>
      </c>
      <c r="B27" s="15" t="s">
        <v>94</v>
      </c>
      <c r="C27" s="16">
        <v>28930</v>
      </c>
      <c r="D27" s="16">
        <f t="shared" si="0"/>
        <v>28900</v>
      </c>
      <c r="E27" s="16">
        <f t="shared" si="1"/>
        <v>150146.7</v>
      </c>
      <c r="F27" s="16">
        <f t="shared" si="2"/>
        <v>150100</v>
      </c>
      <c r="G27" s="27">
        <v>290</v>
      </c>
      <c r="H27" s="17">
        <f t="shared" si="3"/>
        <v>290</v>
      </c>
      <c r="I27" s="21">
        <v>590208</v>
      </c>
      <c r="J27" s="17">
        <f t="shared" si="6"/>
        <v>590200</v>
      </c>
      <c r="K27" s="25">
        <f t="shared" si="4"/>
        <v>590.2</v>
      </c>
      <c r="L27" s="15" t="str">
        <f t="shared" si="5"/>
        <v>Million</v>
      </c>
    </row>
    <row r="28" spans="1:12" s="18" customFormat="1" ht="12.75">
      <c r="A28" s="15" t="s">
        <v>34</v>
      </c>
      <c r="B28" s="15" t="s">
        <v>79</v>
      </c>
      <c r="C28" s="16">
        <v>49940</v>
      </c>
      <c r="D28" s="16">
        <f t="shared" si="0"/>
        <v>49900</v>
      </c>
      <c r="E28" s="16">
        <f t="shared" si="1"/>
        <v>259188.6</v>
      </c>
      <c r="F28" s="16">
        <f t="shared" si="2"/>
        <v>259200</v>
      </c>
      <c r="G28" s="27">
        <v>688</v>
      </c>
      <c r="H28" s="17">
        <f t="shared" si="3"/>
        <v>690</v>
      </c>
      <c r="I28" s="21">
        <v>1500708</v>
      </c>
      <c r="J28" s="17">
        <f t="shared" si="6"/>
        <v>1500000</v>
      </c>
      <c r="K28" s="25">
        <f t="shared" si="4"/>
        <v>1.5</v>
      </c>
      <c r="L28" s="15" t="str">
        <f t="shared" si="5"/>
        <v>Billion</v>
      </c>
    </row>
    <row r="29" spans="1:12" s="18" customFormat="1" ht="12.75">
      <c r="A29" s="15" t="s">
        <v>35</v>
      </c>
      <c r="B29" s="15" t="s">
        <v>95</v>
      </c>
      <c r="C29" s="16">
        <v>4330</v>
      </c>
      <c r="D29" s="16">
        <f t="shared" si="0"/>
        <v>4300</v>
      </c>
      <c r="E29" s="16">
        <f t="shared" si="1"/>
        <v>22472.7</v>
      </c>
      <c r="F29" s="16">
        <f t="shared" si="2"/>
        <v>22500</v>
      </c>
      <c r="G29" s="27">
        <v>128</v>
      </c>
      <c r="H29" s="17">
        <f t="shared" si="3"/>
        <v>130</v>
      </c>
      <c r="I29" s="21">
        <v>76808</v>
      </c>
      <c r="J29" s="17">
        <f t="shared" si="6"/>
        <v>76800</v>
      </c>
      <c r="K29" s="25">
        <f t="shared" si="4"/>
        <v>76.8</v>
      </c>
      <c r="L29" s="15" t="str">
        <f t="shared" si="5"/>
        <v>Million</v>
      </c>
    </row>
    <row r="30" spans="1:12" s="18" customFormat="1" ht="12.75">
      <c r="A30" s="15" t="s">
        <v>36</v>
      </c>
      <c r="B30" s="15" t="s">
        <v>80</v>
      </c>
      <c r="C30" s="16">
        <v>15600</v>
      </c>
      <c r="D30" s="16">
        <f t="shared" si="0"/>
        <v>15600</v>
      </c>
      <c r="E30" s="16">
        <f t="shared" si="1"/>
        <v>80964</v>
      </c>
      <c r="F30" s="16">
        <f t="shared" si="2"/>
        <v>81000</v>
      </c>
      <c r="G30" s="27">
        <v>248</v>
      </c>
      <c r="H30" s="17">
        <f t="shared" si="3"/>
        <v>250</v>
      </c>
      <c r="I30" s="21">
        <v>1907934</v>
      </c>
      <c r="J30" s="17">
        <f t="shared" si="6"/>
        <v>1900000</v>
      </c>
      <c r="K30" s="25">
        <f t="shared" si="4"/>
        <v>1.9</v>
      </c>
      <c r="L30" s="15" t="str">
        <f t="shared" si="5"/>
        <v>Billion</v>
      </c>
    </row>
    <row r="31" spans="1:12" s="18" customFormat="1" ht="12.75">
      <c r="A31" s="15" t="s">
        <v>37</v>
      </c>
      <c r="B31" s="15" t="s">
        <v>96</v>
      </c>
      <c r="C31" s="16">
        <v>27070</v>
      </c>
      <c r="D31" s="16">
        <f t="shared" si="0"/>
        <v>27100</v>
      </c>
      <c r="E31" s="16">
        <f t="shared" si="1"/>
        <v>140493.30000000002</v>
      </c>
      <c r="F31" s="16">
        <f t="shared" si="2"/>
        <v>140500</v>
      </c>
      <c r="G31" s="27">
        <v>363</v>
      </c>
      <c r="H31" s="17">
        <f t="shared" si="3"/>
        <v>360</v>
      </c>
      <c r="I31" s="21">
        <v>717348</v>
      </c>
      <c r="J31" s="17">
        <f t="shared" si="6"/>
        <v>717300</v>
      </c>
      <c r="K31" s="25">
        <f t="shared" si="4"/>
        <v>717.3</v>
      </c>
      <c r="L31" s="15" t="str">
        <f t="shared" si="5"/>
        <v>Million</v>
      </c>
    </row>
    <row r="32" spans="1:12" s="18" customFormat="1" ht="12.75">
      <c r="A32" s="15" t="s">
        <v>38</v>
      </c>
      <c r="B32" s="15" t="s">
        <v>97</v>
      </c>
      <c r="C32" s="16">
        <v>9910</v>
      </c>
      <c r="D32" s="16">
        <f t="shared" si="0"/>
        <v>9900</v>
      </c>
      <c r="E32" s="16">
        <f t="shared" si="1"/>
        <v>51432.9</v>
      </c>
      <c r="F32" s="16">
        <f t="shared" si="2"/>
        <v>51400</v>
      </c>
      <c r="G32" s="27">
        <v>224</v>
      </c>
      <c r="H32" s="17">
        <f t="shared" si="3"/>
        <v>220</v>
      </c>
      <c r="I32" s="21">
        <v>450121</v>
      </c>
      <c r="J32" s="17">
        <f t="shared" si="6"/>
        <v>450100</v>
      </c>
      <c r="K32" s="25">
        <f t="shared" si="4"/>
        <v>450.1</v>
      </c>
      <c r="L32" s="15" t="str">
        <f t="shared" si="5"/>
        <v>Million</v>
      </c>
    </row>
    <row r="33" spans="1:12" s="18" customFormat="1" ht="12.75">
      <c r="A33" s="15" t="s">
        <v>39</v>
      </c>
      <c r="B33" s="15" t="s">
        <v>98</v>
      </c>
      <c r="C33" s="16">
        <v>115810</v>
      </c>
      <c r="D33" s="16">
        <f t="shared" si="0"/>
        <v>115800</v>
      </c>
      <c r="E33" s="16">
        <f t="shared" si="1"/>
        <v>601053.9</v>
      </c>
      <c r="F33" s="16">
        <f t="shared" si="2"/>
        <v>601100</v>
      </c>
      <c r="G33" s="28">
        <v>1252</v>
      </c>
      <c r="H33" s="17">
        <f t="shared" si="3"/>
        <v>1250</v>
      </c>
      <c r="I33" s="21">
        <v>5253368</v>
      </c>
      <c r="J33" s="17">
        <f t="shared" si="6"/>
        <v>5300000</v>
      </c>
      <c r="K33" s="25">
        <f t="shared" si="4"/>
        <v>5.3</v>
      </c>
      <c r="L33" s="15" t="str">
        <f t="shared" si="5"/>
        <v>Billion</v>
      </c>
    </row>
    <row r="34" spans="1:12" s="18" customFormat="1" ht="12.75">
      <c r="A34" s="15" t="s">
        <v>40</v>
      </c>
      <c r="B34" s="15" t="s">
        <v>99</v>
      </c>
      <c r="C34" s="16">
        <v>10900</v>
      </c>
      <c r="D34" s="16">
        <f t="shared" si="0"/>
        <v>10900</v>
      </c>
      <c r="E34" s="16">
        <f t="shared" si="1"/>
        <v>56571.00000000001</v>
      </c>
      <c r="F34" s="16">
        <f t="shared" si="2"/>
        <v>56600</v>
      </c>
      <c r="G34" s="27">
        <v>160</v>
      </c>
      <c r="H34" s="17">
        <f t="shared" si="3"/>
        <v>160</v>
      </c>
      <c r="I34" s="21">
        <v>210267</v>
      </c>
      <c r="J34" s="17">
        <f t="shared" si="6"/>
        <v>210300</v>
      </c>
      <c r="K34" s="25">
        <f t="shared" si="4"/>
        <v>210.3</v>
      </c>
      <c r="L34" s="15" t="str">
        <f t="shared" si="5"/>
        <v>Million</v>
      </c>
    </row>
    <row r="35" spans="1:12" s="18" customFormat="1" ht="12.75">
      <c r="A35" s="15" t="s">
        <v>41</v>
      </c>
      <c r="B35" s="15" t="s">
        <v>100</v>
      </c>
      <c r="C35" s="16">
        <v>116010</v>
      </c>
      <c r="D35" s="16">
        <f aca="true" t="shared" si="7" ref="D35:D66">ROUND(C35,-2)</f>
        <v>116000</v>
      </c>
      <c r="E35" s="16">
        <f aca="true" t="shared" si="8" ref="E35:E53">SUM(C35)*(1+4.19)</f>
        <v>602091.9</v>
      </c>
      <c r="F35" s="16">
        <f aca="true" t="shared" si="9" ref="F35:F66">ROUND(E35,-2)</f>
        <v>602100</v>
      </c>
      <c r="G35" s="28">
        <v>1520</v>
      </c>
      <c r="H35" s="17">
        <f aca="true" t="shared" si="10" ref="H35:H66">ROUND(G35,-1)</f>
        <v>1520</v>
      </c>
      <c r="I35" s="21">
        <v>9908006</v>
      </c>
      <c r="J35" s="17">
        <f t="shared" si="6"/>
        <v>9900000</v>
      </c>
      <c r="K35" s="25">
        <f aca="true" t="shared" si="11" ref="K35:K66">IF(J35&gt;=1000000,J35/1000000,J35/1000)</f>
        <v>9.9</v>
      </c>
      <c r="L35" s="15" t="str">
        <f aca="true" t="shared" si="12" ref="L35:L53">IF(J35&gt;=1000000,"Billion","Million")</f>
        <v>Billion</v>
      </c>
    </row>
    <row r="36" spans="1:12" s="18" customFormat="1" ht="12.75">
      <c r="A36" s="15" t="s">
        <v>42</v>
      </c>
      <c r="B36" s="15" t="s">
        <v>101</v>
      </c>
      <c r="C36" s="16">
        <v>121120</v>
      </c>
      <c r="D36" s="16">
        <f t="shared" si="7"/>
        <v>121100</v>
      </c>
      <c r="E36" s="16">
        <f t="shared" si="8"/>
        <v>628612.8</v>
      </c>
      <c r="F36" s="16">
        <f t="shared" si="9"/>
        <v>628600</v>
      </c>
      <c r="G36" s="28">
        <v>1441</v>
      </c>
      <c r="H36" s="17">
        <f t="shared" si="10"/>
        <v>1440</v>
      </c>
      <c r="I36" s="21">
        <v>4351035</v>
      </c>
      <c r="J36" s="17">
        <f t="shared" si="6"/>
        <v>4400000</v>
      </c>
      <c r="K36" s="25">
        <f t="shared" si="11"/>
        <v>4.4</v>
      </c>
      <c r="L36" s="15" t="str">
        <f t="shared" si="12"/>
        <v>Billion</v>
      </c>
    </row>
    <row r="37" spans="1:12" s="18" customFormat="1" ht="12.75">
      <c r="A37" s="15" t="s">
        <v>43</v>
      </c>
      <c r="B37" s="15" t="s">
        <v>102</v>
      </c>
      <c r="C37" s="16">
        <v>3600</v>
      </c>
      <c r="D37" s="16">
        <f t="shared" si="7"/>
        <v>3600</v>
      </c>
      <c r="E37" s="16">
        <f t="shared" si="8"/>
        <v>18684</v>
      </c>
      <c r="F37" s="16">
        <f t="shared" si="9"/>
        <v>18700</v>
      </c>
      <c r="G37" s="27">
        <v>88</v>
      </c>
      <c r="H37" s="17">
        <f t="shared" si="10"/>
        <v>90</v>
      </c>
      <c r="I37" s="21">
        <v>106486</v>
      </c>
      <c r="J37" s="17">
        <f t="shared" si="6"/>
        <v>106500</v>
      </c>
      <c r="K37" s="25">
        <f t="shared" si="11"/>
        <v>106.5</v>
      </c>
      <c r="L37" s="15" t="str">
        <f t="shared" si="12"/>
        <v>Million</v>
      </c>
    </row>
    <row r="38" spans="1:12" s="18" customFormat="1" ht="12.75">
      <c r="A38" s="15" t="s">
        <v>44</v>
      </c>
      <c r="B38" s="15" t="s">
        <v>103</v>
      </c>
      <c r="C38" s="16">
        <v>122280</v>
      </c>
      <c r="D38" s="16">
        <f t="shared" si="7"/>
        <v>122300</v>
      </c>
      <c r="E38" s="16">
        <f t="shared" si="8"/>
        <v>634633.2000000001</v>
      </c>
      <c r="F38" s="16">
        <f t="shared" si="9"/>
        <v>634600</v>
      </c>
      <c r="G38" s="28">
        <v>1522</v>
      </c>
      <c r="H38" s="17">
        <f t="shared" si="10"/>
        <v>1520</v>
      </c>
      <c r="I38" s="21">
        <v>7193651</v>
      </c>
      <c r="J38" s="17">
        <f t="shared" si="6"/>
        <v>7200000</v>
      </c>
      <c r="K38" s="25">
        <f t="shared" si="11"/>
        <v>7.2</v>
      </c>
      <c r="L38" s="15" t="str">
        <f t="shared" si="12"/>
        <v>Billion</v>
      </c>
    </row>
    <row r="39" spans="1:12" s="18" customFormat="1" ht="12.75">
      <c r="A39" s="15" t="s">
        <v>45</v>
      </c>
      <c r="B39" s="15" t="s">
        <v>104</v>
      </c>
      <c r="C39" s="16">
        <v>25850</v>
      </c>
      <c r="D39" s="16">
        <f t="shared" si="7"/>
        <v>25900</v>
      </c>
      <c r="E39" s="16">
        <f t="shared" si="8"/>
        <v>134161.5</v>
      </c>
      <c r="F39" s="16">
        <f t="shared" si="9"/>
        <v>134200</v>
      </c>
      <c r="G39" s="27">
        <v>458</v>
      </c>
      <c r="H39" s="17">
        <f t="shared" si="10"/>
        <v>460</v>
      </c>
      <c r="I39" s="21">
        <v>1143179</v>
      </c>
      <c r="J39" s="17">
        <f t="shared" si="6"/>
        <v>1100000</v>
      </c>
      <c r="K39" s="25">
        <f t="shared" si="11"/>
        <v>1.1</v>
      </c>
      <c r="L39" s="15" t="str">
        <f t="shared" si="12"/>
        <v>Billion</v>
      </c>
    </row>
    <row r="40" spans="1:12" s="18" customFormat="1" ht="12.75">
      <c r="A40" s="15" t="s">
        <v>46</v>
      </c>
      <c r="B40" s="15" t="s">
        <v>105</v>
      </c>
      <c r="C40" s="16">
        <v>35400</v>
      </c>
      <c r="D40" s="16">
        <f t="shared" si="7"/>
        <v>35400</v>
      </c>
      <c r="E40" s="16">
        <f t="shared" si="8"/>
        <v>183726</v>
      </c>
      <c r="F40" s="16">
        <f t="shared" si="9"/>
        <v>183700</v>
      </c>
      <c r="G40" s="27">
        <v>558</v>
      </c>
      <c r="H40" s="17">
        <f t="shared" si="10"/>
        <v>560</v>
      </c>
      <c r="I40" s="21">
        <v>1176420</v>
      </c>
      <c r="J40" s="17">
        <f t="shared" si="6"/>
        <v>1200000</v>
      </c>
      <c r="K40" s="25">
        <f t="shared" si="11"/>
        <v>1.2</v>
      </c>
      <c r="L40" s="15" t="str">
        <f t="shared" si="12"/>
        <v>Billion</v>
      </c>
    </row>
    <row r="41" spans="1:12" s="18" customFormat="1" ht="12.75">
      <c r="A41" s="15" t="s">
        <v>47</v>
      </c>
      <c r="B41" s="15" t="s">
        <v>106</v>
      </c>
      <c r="C41" s="16">
        <v>116740</v>
      </c>
      <c r="D41" s="16">
        <f t="shared" si="7"/>
        <v>116700</v>
      </c>
      <c r="E41" s="16">
        <f t="shared" si="8"/>
        <v>605880.6000000001</v>
      </c>
      <c r="F41" s="16">
        <f t="shared" si="9"/>
        <v>605900</v>
      </c>
      <c r="G41" s="28">
        <v>1555</v>
      </c>
      <c r="H41" s="17">
        <f t="shared" si="10"/>
        <v>1560</v>
      </c>
      <c r="I41" s="21">
        <v>4373912</v>
      </c>
      <c r="J41" s="17">
        <f t="shared" si="6"/>
        <v>4400000</v>
      </c>
      <c r="K41" s="25">
        <f t="shared" si="11"/>
        <v>4.4</v>
      </c>
      <c r="L41" s="15" t="str">
        <f t="shared" si="12"/>
        <v>Billion</v>
      </c>
    </row>
    <row r="42" spans="1:12" s="18" customFormat="1" ht="12.75">
      <c r="A42" s="15" t="s">
        <v>48</v>
      </c>
      <c r="B42" s="15" t="s">
        <v>107</v>
      </c>
      <c r="C42" s="16">
        <v>8570</v>
      </c>
      <c r="D42" s="16">
        <f t="shared" si="7"/>
        <v>8600</v>
      </c>
      <c r="E42" s="16">
        <f t="shared" si="8"/>
        <v>44478.3</v>
      </c>
      <c r="F42" s="16">
        <f t="shared" si="9"/>
        <v>44500</v>
      </c>
      <c r="G42" s="27">
        <v>139</v>
      </c>
      <c r="H42" s="17">
        <f t="shared" si="10"/>
        <v>140</v>
      </c>
      <c r="I42" s="21">
        <v>287848</v>
      </c>
      <c r="J42" s="17">
        <f t="shared" si="6"/>
        <v>287800</v>
      </c>
      <c r="K42" s="25">
        <f t="shared" si="11"/>
        <v>287.8</v>
      </c>
      <c r="L42" s="15" t="str">
        <f t="shared" si="12"/>
        <v>Million</v>
      </c>
    </row>
    <row r="43" spans="1:12" s="18" customFormat="1" ht="12.75">
      <c r="A43" s="15" t="s">
        <v>49</v>
      </c>
      <c r="B43" s="15" t="s">
        <v>108</v>
      </c>
      <c r="C43" s="16">
        <v>71120</v>
      </c>
      <c r="D43" s="16">
        <f t="shared" si="7"/>
        <v>71100</v>
      </c>
      <c r="E43" s="16">
        <f t="shared" si="8"/>
        <v>369112.80000000005</v>
      </c>
      <c r="F43" s="16">
        <f t="shared" si="9"/>
        <v>369100</v>
      </c>
      <c r="G43" s="27">
        <v>668</v>
      </c>
      <c r="H43" s="17">
        <f t="shared" si="10"/>
        <v>670</v>
      </c>
      <c r="I43" s="21">
        <v>1933830</v>
      </c>
      <c r="J43" s="17">
        <f t="shared" si="6"/>
        <v>1900000</v>
      </c>
      <c r="K43" s="25">
        <f t="shared" si="11"/>
        <v>1.9</v>
      </c>
      <c r="L43" s="15" t="str">
        <f t="shared" si="12"/>
        <v>Billion</v>
      </c>
    </row>
    <row r="44" spans="1:12" s="18" customFormat="1" ht="12.75">
      <c r="A44" s="15" t="s">
        <v>50</v>
      </c>
      <c r="B44" s="15" t="s">
        <v>109</v>
      </c>
      <c r="C44" s="16">
        <v>3010</v>
      </c>
      <c r="D44" s="16">
        <f t="shared" si="7"/>
        <v>3000</v>
      </c>
      <c r="E44" s="16">
        <f t="shared" si="8"/>
        <v>15621.900000000001</v>
      </c>
      <c r="F44" s="16">
        <f t="shared" si="9"/>
        <v>15600</v>
      </c>
      <c r="G44" s="27">
        <v>87</v>
      </c>
      <c r="H44" s="17">
        <f t="shared" si="10"/>
        <v>90</v>
      </c>
      <c r="I44" s="21">
        <v>68896</v>
      </c>
      <c r="J44" s="17">
        <f t="shared" si="6"/>
        <v>68900</v>
      </c>
      <c r="K44" s="25">
        <f t="shared" si="11"/>
        <v>68.9</v>
      </c>
      <c r="L44" s="15" t="str">
        <f t="shared" si="12"/>
        <v>Million</v>
      </c>
    </row>
    <row r="45" spans="1:12" s="18" customFormat="1" ht="12.75">
      <c r="A45" s="15" t="s">
        <v>51</v>
      </c>
      <c r="B45" s="15" t="s">
        <v>110</v>
      </c>
      <c r="C45" s="16">
        <v>99720</v>
      </c>
      <c r="D45" s="16">
        <f t="shared" si="7"/>
        <v>99700</v>
      </c>
      <c r="E45" s="16">
        <f t="shared" si="8"/>
        <v>517546.80000000005</v>
      </c>
      <c r="F45" s="16">
        <f t="shared" si="9"/>
        <v>517500</v>
      </c>
      <c r="G45" s="28">
        <v>1025</v>
      </c>
      <c r="H45" s="17">
        <f t="shared" si="10"/>
        <v>1030</v>
      </c>
      <c r="I45" s="21">
        <v>2855166</v>
      </c>
      <c r="J45" s="17">
        <f t="shared" si="6"/>
        <v>2900000</v>
      </c>
      <c r="K45" s="25">
        <f t="shared" si="11"/>
        <v>2.9</v>
      </c>
      <c r="L45" s="15" t="str">
        <f t="shared" si="12"/>
        <v>Billion</v>
      </c>
    </row>
    <row r="46" spans="1:12" s="18" customFormat="1" ht="12.75">
      <c r="A46" s="15" t="s">
        <v>52</v>
      </c>
      <c r="B46" s="15" t="s">
        <v>111</v>
      </c>
      <c r="C46" s="16">
        <v>292130</v>
      </c>
      <c r="D46" s="16">
        <f t="shared" si="7"/>
        <v>292100</v>
      </c>
      <c r="E46" s="16">
        <f t="shared" si="8"/>
        <v>1516154.7000000002</v>
      </c>
      <c r="F46" s="16">
        <f t="shared" si="9"/>
        <v>1516200</v>
      </c>
      <c r="G46" s="28">
        <v>3471</v>
      </c>
      <c r="H46" s="17">
        <f t="shared" si="10"/>
        <v>3470</v>
      </c>
      <c r="I46" s="21">
        <v>12201922</v>
      </c>
      <c r="J46" s="17">
        <f t="shared" si="6"/>
        <v>12200000</v>
      </c>
      <c r="K46" s="25">
        <f t="shared" si="11"/>
        <v>12.2</v>
      </c>
      <c r="L46" s="15" t="str">
        <f t="shared" si="12"/>
        <v>Billion</v>
      </c>
    </row>
    <row r="47" spans="1:12" s="18" customFormat="1" ht="12.75">
      <c r="A47" s="15" t="s">
        <v>53</v>
      </c>
      <c r="B47" s="15" t="s">
        <v>112</v>
      </c>
      <c r="C47" s="16">
        <v>27620</v>
      </c>
      <c r="D47" s="16">
        <f t="shared" si="7"/>
        <v>27600</v>
      </c>
      <c r="E47" s="16">
        <f t="shared" si="8"/>
        <v>143347.80000000002</v>
      </c>
      <c r="F47" s="16">
        <f t="shared" si="9"/>
        <v>143300</v>
      </c>
      <c r="G47" s="27">
        <v>336</v>
      </c>
      <c r="H47" s="17">
        <f t="shared" si="10"/>
        <v>340</v>
      </c>
      <c r="I47" s="21">
        <v>944025</v>
      </c>
      <c r="J47" s="17">
        <f t="shared" si="6"/>
        <v>944000</v>
      </c>
      <c r="K47" s="25">
        <f t="shared" si="11"/>
        <v>944</v>
      </c>
      <c r="L47" s="15" t="str">
        <f t="shared" si="12"/>
        <v>Million</v>
      </c>
    </row>
    <row r="48" spans="1:12" s="18" customFormat="1" ht="12.75">
      <c r="A48" s="15" t="s">
        <v>54</v>
      </c>
      <c r="B48" s="15" t="s">
        <v>113</v>
      </c>
      <c r="C48" s="16">
        <v>3020</v>
      </c>
      <c r="D48" s="16">
        <f t="shared" si="7"/>
        <v>3000</v>
      </c>
      <c r="E48" s="16">
        <f t="shared" si="8"/>
        <v>15673.800000000001</v>
      </c>
      <c r="F48" s="16">
        <f t="shared" si="9"/>
        <v>15700</v>
      </c>
      <c r="G48" s="27">
        <v>63</v>
      </c>
      <c r="H48" s="17">
        <f t="shared" si="10"/>
        <v>60</v>
      </c>
      <c r="I48" s="21">
        <v>39566</v>
      </c>
      <c r="J48" s="17">
        <v>40000</v>
      </c>
      <c r="K48" s="25">
        <f t="shared" si="11"/>
        <v>40</v>
      </c>
      <c r="L48" s="15" t="str">
        <f t="shared" si="12"/>
        <v>Million</v>
      </c>
    </row>
    <row r="49" spans="1:12" s="18" customFormat="1" ht="12.75">
      <c r="A49" s="15" t="s">
        <v>55</v>
      </c>
      <c r="B49" s="15" t="s">
        <v>114</v>
      </c>
      <c r="C49" s="16">
        <v>70790</v>
      </c>
      <c r="D49" s="16">
        <f t="shared" si="7"/>
        <v>70800</v>
      </c>
      <c r="E49" s="16">
        <f t="shared" si="8"/>
        <v>367400.10000000003</v>
      </c>
      <c r="F49" s="16">
        <f t="shared" si="9"/>
        <v>367400</v>
      </c>
      <c r="G49" s="28">
        <v>1038</v>
      </c>
      <c r="H49" s="17">
        <f t="shared" si="10"/>
        <v>1040</v>
      </c>
      <c r="I49" s="21">
        <v>3139242</v>
      </c>
      <c r="J49" s="17">
        <f>IF(I49&gt;=1000000,ROUND(I49,-5),ROUND(I49,-2))</f>
        <v>3100000</v>
      </c>
      <c r="K49" s="25">
        <f t="shared" si="11"/>
        <v>3.1</v>
      </c>
      <c r="L49" s="15" t="str">
        <f t="shared" si="12"/>
        <v>Billion</v>
      </c>
    </row>
    <row r="50" spans="1:12" s="18" customFormat="1" ht="12.75">
      <c r="A50" s="15" t="s">
        <v>56</v>
      </c>
      <c r="B50" s="15" t="s">
        <v>115</v>
      </c>
      <c r="C50" s="16">
        <v>57410</v>
      </c>
      <c r="D50" s="16">
        <f t="shared" si="7"/>
        <v>57400</v>
      </c>
      <c r="E50" s="16">
        <f t="shared" si="8"/>
        <v>297957.9</v>
      </c>
      <c r="F50" s="16">
        <f t="shared" si="9"/>
        <v>298000</v>
      </c>
      <c r="G50" s="27">
        <v>899</v>
      </c>
      <c r="H50" s="17">
        <f t="shared" si="10"/>
        <v>900</v>
      </c>
      <c r="I50" s="21">
        <v>2312852</v>
      </c>
      <c r="J50" s="17">
        <f>IF(I50&gt;=1000000,ROUND(I50,-5),ROUND(I50,-2))</f>
        <v>2300000</v>
      </c>
      <c r="K50" s="25">
        <f t="shared" si="11"/>
        <v>2.3</v>
      </c>
      <c r="L50" s="15" t="str">
        <f t="shared" si="12"/>
        <v>Billion</v>
      </c>
    </row>
    <row r="51" spans="1:12" s="18" customFormat="1" ht="12.75">
      <c r="A51" s="15" t="s">
        <v>57</v>
      </c>
      <c r="B51" s="15" t="s">
        <v>116</v>
      </c>
      <c r="C51" s="16">
        <v>9060</v>
      </c>
      <c r="D51" s="16">
        <f t="shared" si="7"/>
        <v>9100</v>
      </c>
      <c r="E51" s="16">
        <f t="shared" si="8"/>
        <v>47021.4</v>
      </c>
      <c r="F51" s="16">
        <f t="shared" si="9"/>
        <v>47000</v>
      </c>
      <c r="G51" s="27">
        <v>158</v>
      </c>
      <c r="H51" s="17">
        <f t="shared" si="10"/>
        <v>160</v>
      </c>
      <c r="I51" s="21">
        <v>220900</v>
      </c>
      <c r="J51" s="17">
        <f>IF(I51&gt;=1000000,ROUND(I51,-5),ROUND(I51,-2))</f>
        <v>220900</v>
      </c>
      <c r="K51" s="25">
        <f t="shared" si="11"/>
        <v>220.9</v>
      </c>
      <c r="L51" s="15" t="str">
        <f t="shared" si="12"/>
        <v>Million</v>
      </c>
    </row>
    <row r="52" spans="1:12" s="18" customFormat="1" ht="12.75">
      <c r="A52" s="15" t="s">
        <v>58</v>
      </c>
      <c r="B52" s="15" t="s">
        <v>117</v>
      </c>
      <c r="C52" s="16">
        <v>57270</v>
      </c>
      <c r="D52" s="16">
        <f t="shared" si="7"/>
        <v>57300</v>
      </c>
      <c r="E52" s="16">
        <f t="shared" si="8"/>
        <v>297231.30000000005</v>
      </c>
      <c r="F52" s="16">
        <f t="shared" si="9"/>
        <v>297200</v>
      </c>
      <c r="G52" s="28">
        <v>1003</v>
      </c>
      <c r="H52" s="17">
        <f t="shared" si="10"/>
        <v>1000</v>
      </c>
      <c r="I52" s="21">
        <v>2255681</v>
      </c>
      <c r="J52" s="17">
        <f>IF(I52&gt;=1000000,ROUND(I52,-5),ROUND(I52,-2))</f>
        <v>2300000</v>
      </c>
      <c r="K52" s="25">
        <f t="shared" si="11"/>
        <v>2.3</v>
      </c>
      <c r="L52" s="15" t="str">
        <f t="shared" si="12"/>
        <v>Billion</v>
      </c>
    </row>
    <row r="53" spans="1:12" s="18" customFormat="1" ht="12.75">
      <c r="A53" s="15" t="s">
        <v>59</v>
      </c>
      <c r="B53" s="15" t="s">
        <v>118</v>
      </c>
      <c r="C53" s="16">
        <v>2540</v>
      </c>
      <c r="D53" s="16">
        <f t="shared" si="7"/>
        <v>2500</v>
      </c>
      <c r="E53" s="16">
        <f t="shared" si="8"/>
        <v>13182.6</v>
      </c>
      <c r="F53" s="16">
        <f t="shared" si="9"/>
        <v>13200</v>
      </c>
      <c r="G53" s="27">
        <v>80</v>
      </c>
      <c r="H53" s="17">
        <f t="shared" si="10"/>
        <v>80</v>
      </c>
      <c r="I53" s="21">
        <v>35478</v>
      </c>
      <c r="J53" s="17">
        <f>IF(I53&gt;=1000000,ROUND(I53,-5),ROUND(I53,-2))</f>
        <v>35500</v>
      </c>
      <c r="K53" s="25">
        <f t="shared" si="11"/>
        <v>35.5</v>
      </c>
      <c r="L53" s="15" t="str">
        <f t="shared" si="12"/>
        <v>Million</v>
      </c>
    </row>
    <row r="54" ht="15">
      <c r="G54" s="26"/>
    </row>
    <row r="55" spans="1:18" ht="1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</row>
    <row r="56" spans="1:2" ht="15">
      <c r="A56" s="14" t="s">
        <v>147</v>
      </c>
      <c r="B56" s="14"/>
    </row>
  </sheetData>
  <autoFilter ref="A2:L53">
    <sortState ref="A3:L56">
      <sortCondition sortBy="value" ref="A3:A56"/>
    </sortState>
  </autoFilter>
  <mergeCells count="1">
    <mergeCell ref="K1:L1"/>
  </mergeCells>
  <printOptions/>
  <pageMargins left="0.7" right="0.7" top="0.75" bottom="0.75" header="0.3" footer="0.3"/>
  <pageSetup horizontalDpi="1200" verticalDpi="12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8F97C-EA57-4953-A550-2DCCDA12A67D}">
  <dimension ref="A1:E257"/>
  <sheetViews>
    <sheetView zoomScale="71" zoomScaleNormal="71" workbookViewId="0" topLeftCell="A98">
      <selection activeCell="C117" sqref="C117"/>
    </sheetView>
  </sheetViews>
  <sheetFormatPr defaultColWidth="8.28125" defaultRowHeight="15"/>
  <cols>
    <col min="1" max="1" width="18.7109375" style="0" bestFit="1" customWidth="1"/>
    <col min="2" max="2" width="12.57421875" style="0" bestFit="1" customWidth="1"/>
    <col min="3" max="3" width="56.57421875" style="0" bestFit="1" customWidth="1"/>
    <col min="4" max="4" width="8.28125" style="0" customWidth="1"/>
    <col min="5" max="5" width="14.8515625" style="0" bestFit="1" customWidth="1"/>
  </cols>
  <sheetData>
    <row r="1" spans="1:5" ht="15">
      <c r="A1" s="19" t="s">
        <v>64</v>
      </c>
      <c r="B1" s="19" t="s">
        <v>144</v>
      </c>
      <c r="C1" s="19" t="s">
        <v>65</v>
      </c>
      <c r="D1" s="24" t="s">
        <v>66</v>
      </c>
      <c r="E1" s="24" t="s">
        <v>145</v>
      </c>
    </row>
    <row r="2" spans="1:5" ht="15">
      <c r="A2" t="s">
        <v>9</v>
      </c>
      <c r="B2" t="s">
        <v>68</v>
      </c>
      <c r="C2" t="s">
        <v>120</v>
      </c>
      <c r="D2" s="22">
        <v>1</v>
      </c>
      <c r="E2" s="23">
        <v>0.37205146533238026</v>
      </c>
    </row>
    <row r="3" spans="1:5" ht="15">
      <c r="A3" t="s">
        <v>9</v>
      </c>
      <c r="B3" t="s">
        <v>68</v>
      </c>
      <c r="C3" t="s">
        <v>121</v>
      </c>
      <c r="D3" s="22">
        <v>2</v>
      </c>
      <c r="E3" s="23">
        <v>0.20496783416726233</v>
      </c>
    </row>
    <row r="4" spans="1:5" ht="15">
      <c r="A4" t="s">
        <v>9</v>
      </c>
      <c r="B4" t="s">
        <v>68</v>
      </c>
      <c r="C4" t="s">
        <v>122</v>
      </c>
      <c r="D4" s="22">
        <v>3</v>
      </c>
      <c r="E4" s="23">
        <v>0.08041458184417441</v>
      </c>
    </row>
    <row r="5" spans="1:5" ht="15">
      <c r="A5" t="s">
        <v>9</v>
      </c>
      <c r="B5" t="s">
        <v>68</v>
      </c>
      <c r="C5" t="s">
        <v>123</v>
      </c>
      <c r="D5" s="22">
        <v>4</v>
      </c>
      <c r="E5" s="23">
        <v>0.054324517512508934</v>
      </c>
    </row>
    <row r="6" spans="1:5" ht="15">
      <c r="A6" t="s">
        <v>9</v>
      </c>
      <c r="B6" t="s">
        <v>68</v>
      </c>
      <c r="C6" t="s">
        <v>124</v>
      </c>
      <c r="D6" s="22">
        <v>5</v>
      </c>
      <c r="E6" s="23">
        <v>0.04110078627591136</v>
      </c>
    </row>
    <row r="7" spans="1:5" ht="15">
      <c r="A7" t="s">
        <v>10</v>
      </c>
      <c r="B7" t="s">
        <v>81</v>
      </c>
      <c r="C7" t="s">
        <v>122</v>
      </c>
      <c r="D7" s="22">
        <v>1</v>
      </c>
      <c r="E7" s="23">
        <v>0.2692307692307692</v>
      </c>
    </row>
    <row r="8" spans="1:5" ht="15">
      <c r="A8" t="s">
        <v>10</v>
      </c>
      <c r="B8" t="s">
        <v>81</v>
      </c>
      <c r="C8" t="s">
        <v>126</v>
      </c>
      <c r="D8" s="22">
        <v>2</v>
      </c>
      <c r="E8" s="23">
        <v>0.21794871794871795</v>
      </c>
    </row>
    <row r="9" spans="1:5" ht="15">
      <c r="A9" t="s">
        <v>10</v>
      </c>
      <c r="B9" t="s">
        <v>81</v>
      </c>
      <c r="C9" t="s">
        <v>125</v>
      </c>
      <c r="D9" s="22">
        <v>3</v>
      </c>
      <c r="E9" s="23">
        <v>0.08974358974358974</v>
      </c>
    </row>
    <row r="10" spans="1:5" ht="15">
      <c r="A10" t="s">
        <v>10</v>
      </c>
      <c r="B10" t="s">
        <v>81</v>
      </c>
      <c r="C10" t="s">
        <v>127</v>
      </c>
      <c r="D10" s="22">
        <v>3</v>
      </c>
      <c r="E10" s="23">
        <v>0.08974358974358974</v>
      </c>
    </row>
    <row r="11" spans="1:5" ht="15">
      <c r="A11" t="s">
        <v>10</v>
      </c>
      <c r="B11" t="s">
        <v>81</v>
      </c>
      <c r="C11" t="s">
        <v>130</v>
      </c>
      <c r="D11" s="22">
        <v>5</v>
      </c>
      <c r="E11" s="23">
        <v>0.07692307692307693</v>
      </c>
    </row>
    <row r="12" spans="1:5" ht="15">
      <c r="A12" t="s">
        <v>11</v>
      </c>
      <c r="B12" t="s">
        <v>84</v>
      </c>
      <c r="C12" t="s">
        <v>121</v>
      </c>
      <c r="D12" s="22">
        <v>1</v>
      </c>
      <c r="E12" s="23">
        <v>0.2909754479097545</v>
      </c>
    </row>
    <row r="13" spans="1:5" ht="15">
      <c r="A13" t="s">
        <v>11</v>
      </c>
      <c r="B13" t="s">
        <v>84</v>
      </c>
      <c r="C13" t="s">
        <v>122</v>
      </c>
      <c r="D13" s="22">
        <v>2</v>
      </c>
      <c r="E13" s="23">
        <v>0.20935633709356338</v>
      </c>
    </row>
    <row r="14" spans="1:5" ht="15">
      <c r="A14" t="s">
        <v>11</v>
      </c>
      <c r="B14" t="s">
        <v>84</v>
      </c>
      <c r="C14" t="s">
        <v>120</v>
      </c>
      <c r="D14" s="22">
        <v>3</v>
      </c>
      <c r="E14" s="23">
        <v>0.10318513603185137</v>
      </c>
    </row>
    <row r="15" spans="1:5" ht="15">
      <c r="A15" t="s">
        <v>11</v>
      </c>
      <c r="B15" t="s">
        <v>84</v>
      </c>
      <c r="C15" t="s">
        <v>125</v>
      </c>
      <c r="D15" s="22">
        <v>4</v>
      </c>
      <c r="E15" s="23">
        <v>0.07017252820172529</v>
      </c>
    </row>
    <row r="16" spans="1:5" ht="15">
      <c r="A16" t="s">
        <v>11</v>
      </c>
      <c r="B16" t="s">
        <v>84</v>
      </c>
      <c r="C16" t="s">
        <v>124</v>
      </c>
      <c r="D16" s="22">
        <v>5</v>
      </c>
      <c r="E16" s="23">
        <v>0.06320504313205043</v>
      </c>
    </row>
    <row r="17" spans="1:5" ht="15">
      <c r="A17" t="s">
        <v>12</v>
      </c>
      <c r="B17" t="s">
        <v>69</v>
      </c>
      <c r="C17" t="s">
        <v>120</v>
      </c>
      <c r="D17" s="22">
        <v>1</v>
      </c>
      <c r="E17" s="23">
        <v>0.2774122807017544</v>
      </c>
    </row>
    <row r="18" spans="1:5" ht="15">
      <c r="A18" t="s">
        <v>12</v>
      </c>
      <c r="B18" t="s">
        <v>69</v>
      </c>
      <c r="C18" t="s">
        <v>121</v>
      </c>
      <c r="D18" s="22">
        <v>2</v>
      </c>
      <c r="E18" s="23">
        <v>0.27046783625730997</v>
      </c>
    </row>
    <row r="19" spans="1:5" ht="15">
      <c r="A19" t="s">
        <v>12</v>
      </c>
      <c r="B19" t="s">
        <v>69</v>
      </c>
      <c r="C19" t="s">
        <v>126</v>
      </c>
      <c r="D19" s="22">
        <v>3</v>
      </c>
      <c r="E19" s="23">
        <v>0.11293859649122807</v>
      </c>
    </row>
    <row r="20" spans="1:5" ht="15">
      <c r="A20" t="s">
        <v>12</v>
      </c>
      <c r="B20" t="s">
        <v>69</v>
      </c>
      <c r="C20" t="s">
        <v>122</v>
      </c>
      <c r="D20" s="22">
        <v>4</v>
      </c>
      <c r="E20" s="23">
        <v>0.1023391812865497</v>
      </c>
    </row>
    <row r="21" spans="1:5" ht="15">
      <c r="A21" t="s">
        <v>12</v>
      </c>
      <c r="B21" t="s">
        <v>69</v>
      </c>
      <c r="C21" t="s">
        <v>123</v>
      </c>
      <c r="D21" s="22">
        <v>5</v>
      </c>
      <c r="E21" s="23">
        <v>0.06761695906432749</v>
      </c>
    </row>
    <row r="22" spans="1:5" ht="15">
      <c r="A22" t="s">
        <v>13</v>
      </c>
      <c r="B22" t="s">
        <v>70</v>
      </c>
      <c r="C22" t="s">
        <v>121</v>
      </c>
      <c r="D22" s="22">
        <v>1</v>
      </c>
      <c r="E22" s="23">
        <v>0.27042944785276074</v>
      </c>
    </row>
    <row r="23" spans="1:5" ht="15">
      <c r="A23" t="s">
        <v>13</v>
      </c>
      <c r="B23" t="s">
        <v>70</v>
      </c>
      <c r="C23" t="s">
        <v>120</v>
      </c>
      <c r="D23" s="22">
        <v>2</v>
      </c>
      <c r="E23" s="23">
        <v>0.196760736196319</v>
      </c>
    </row>
    <row r="24" spans="1:5" ht="15">
      <c r="A24" t="s">
        <v>13</v>
      </c>
      <c r="B24" t="s">
        <v>70</v>
      </c>
      <c r="C24" t="s">
        <v>122</v>
      </c>
      <c r="D24" s="22">
        <v>3</v>
      </c>
      <c r="E24" s="23">
        <v>0.11474846625766871</v>
      </c>
    </row>
    <row r="25" spans="1:5" ht="15">
      <c r="A25" t="s">
        <v>13</v>
      </c>
      <c r="B25" t="s">
        <v>70</v>
      </c>
      <c r="C25" t="s">
        <v>125</v>
      </c>
      <c r="D25" s="22">
        <v>4</v>
      </c>
      <c r="E25" s="23">
        <v>0.07698159509202454</v>
      </c>
    </row>
    <row r="26" spans="1:5" ht="15">
      <c r="A26" t="s">
        <v>13</v>
      </c>
      <c r="B26" t="s">
        <v>70</v>
      </c>
      <c r="C26" t="s">
        <v>126</v>
      </c>
      <c r="D26" s="22">
        <v>5</v>
      </c>
      <c r="E26" s="23">
        <v>0.054134969325153375</v>
      </c>
    </row>
    <row r="27" spans="1:5" ht="15">
      <c r="A27" t="s">
        <v>14</v>
      </c>
      <c r="B27" t="s">
        <v>71</v>
      </c>
      <c r="C27" t="s">
        <v>120</v>
      </c>
      <c r="D27" s="22">
        <v>1</v>
      </c>
      <c r="E27" s="23">
        <v>0.13744292237442923</v>
      </c>
    </row>
    <row r="28" spans="1:5" ht="15">
      <c r="A28" t="s">
        <v>14</v>
      </c>
      <c r="B28" t="s">
        <v>71</v>
      </c>
      <c r="C28" t="s">
        <v>123</v>
      </c>
      <c r="D28" s="22">
        <v>2</v>
      </c>
      <c r="E28" s="23">
        <v>0.1365296803652968</v>
      </c>
    </row>
    <row r="29" spans="1:5" ht="15">
      <c r="A29" t="s">
        <v>14</v>
      </c>
      <c r="B29" t="s">
        <v>71</v>
      </c>
      <c r="C29" t="s">
        <v>122</v>
      </c>
      <c r="D29" s="22">
        <v>3</v>
      </c>
      <c r="E29" s="23">
        <v>0.13561643835616438</v>
      </c>
    </row>
    <row r="30" spans="1:5" ht="15">
      <c r="A30" t="s">
        <v>14</v>
      </c>
      <c r="B30" t="s">
        <v>71</v>
      </c>
      <c r="C30" t="s">
        <v>121</v>
      </c>
      <c r="D30" s="22">
        <v>4</v>
      </c>
      <c r="E30" s="23">
        <v>0.11210045662100457</v>
      </c>
    </row>
    <row r="31" spans="1:5" ht="15">
      <c r="A31" t="s">
        <v>14</v>
      </c>
      <c r="B31" t="s">
        <v>71</v>
      </c>
      <c r="C31" t="s">
        <v>125</v>
      </c>
      <c r="D31" s="22">
        <v>5</v>
      </c>
      <c r="E31" s="23">
        <v>0.0910958904109589</v>
      </c>
    </row>
    <row r="32" spans="1:5" ht="15">
      <c r="A32" t="s">
        <v>15</v>
      </c>
      <c r="B32" t="s">
        <v>85</v>
      </c>
      <c r="C32" t="s">
        <v>122</v>
      </c>
      <c r="D32" s="22">
        <v>1</v>
      </c>
      <c r="E32" s="23">
        <v>0.23166727471725648</v>
      </c>
    </row>
    <row r="33" spans="1:5" ht="15">
      <c r="A33" t="s">
        <v>15</v>
      </c>
      <c r="B33" t="s">
        <v>85</v>
      </c>
      <c r="C33" t="s">
        <v>121</v>
      </c>
      <c r="D33" s="22">
        <v>2</v>
      </c>
      <c r="E33" s="23">
        <v>0.19773805180591025</v>
      </c>
    </row>
    <row r="34" spans="1:5" ht="15">
      <c r="A34" t="s">
        <v>15</v>
      </c>
      <c r="B34" t="s">
        <v>85</v>
      </c>
      <c r="C34" t="s">
        <v>120</v>
      </c>
      <c r="D34" s="22">
        <v>3</v>
      </c>
      <c r="E34" s="23">
        <v>0.1692812842028457</v>
      </c>
    </row>
    <row r="35" spans="1:5" ht="15">
      <c r="A35" t="s">
        <v>15</v>
      </c>
      <c r="B35" t="s">
        <v>85</v>
      </c>
      <c r="C35" t="s">
        <v>125</v>
      </c>
      <c r="D35" s="22">
        <v>4</v>
      </c>
      <c r="E35" s="23">
        <v>0.08609996351696461</v>
      </c>
    </row>
    <row r="36" spans="1:5" ht="15">
      <c r="A36" t="s">
        <v>15</v>
      </c>
      <c r="B36" t="s">
        <v>85</v>
      </c>
      <c r="C36" t="s">
        <v>126</v>
      </c>
      <c r="D36" s="22">
        <v>5</v>
      </c>
      <c r="E36" s="23">
        <v>0.05946734768332725</v>
      </c>
    </row>
    <row r="37" spans="1:5" ht="15">
      <c r="A37" t="s">
        <v>16</v>
      </c>
      <c r="B37" t="s">
        <v>146</v>
      </c>
      <c r="C37" t="s">
        <v>121</v>
      </c>
      <c r="D37" s="22">
        <v>1</v>
      </c>
      <c r="E37" s="23">
        <v>0.17358490566037735</v>
      </c>
    </row>
    <row r="38" spans="1:5" ht="15">
      <c r="A38" t="s">
        <v>16</v>
      </c>
      <c r="B38" t="s">
        <v>146</v>
      </c>
      <c r="C38" t="s">
        <v>122</v>
      </c>
      <c r="D38" s="22">
        <v>2</v>
      </c>
      <c r="E38" s="23">
        <v>0.15660377358490565</v>
      </c>
    </row>
    <row r="39" spans="1:5" ht="15">
      <c r="A39" t="s">
        <v>16</v>
      </c>
      <c r="B39" t="s">
        <v>146</v>
      </c>
      <c r="C39" t="s">
        <v>120</v>
      </c>
      <c r="D39" s="22">
        <v>3</v>
      </c>
      <c r="E39" s="23">
        <v>0.12924528301886792</v>
      </c>
    </row>
    <row r="40" spans="1:5" ht="15">
      <c r="A40" t="s">
        <v>16</v>
      </c>
      <c r="B40" t="s">
        <v>146</v>
      </c>
      <c r="C40" t="s">
        <v>125</v>
      </c>
      <c r="D40" s="22">
        <v>4</v>
      </c>
      <c r="E40" s="23">
        <v>0.1009433962264151</v>
      </c>
    </row>
    <row r="41" spans="1:5" ht="15">
      <c r="A41" t="s">
        <v>16</v>
      </c>
      <c r="B41" t="s">
        <v>146</v>
      </c>
      <c r="C41" t="s">
        <v>143</v>
      </c>
      <c r="D41" s="22">
        <v>5</v>
      </c>
      <c r="E41" s="23">
        <v>0.09056603773584905</v>
      </c>
    </row>
    <row r="42" spans="1:5" ht="15">
      <c r="A42" t="s">
        <v>17</v>
      </c>
      <c r="B42" t="s">
        <v>86</v>
      </c>
      <c r="C42" t="s">
        <v>126</v>
      </c>
      <c r="D42" s="22">
        <v>1</v>
      </c>
      <c r="E42" s="23">
        <v>0.18541033434650456</v>
      </c>
    </row>
    <row r="43" spans="1:5" ht="15">
      <c r="A43" t="s">
        <v>17</v>
      </c>
      <c r="B43" t="s">
        <v>86</v>
      </c>
      <c r="C43" t="s">
        <v>127</v>
      </c>
      <c r="D43" s="22">
        <v>2</v>
      </c>
      <c r="E43" s="23">
        <v>0.1641337386018237</v>
      </c>
    </row>
    <row r="44" spans="1:5" ht="15">
      <c r="A44" t="s">
        <v>17</v>
      </c>
      <c r="B44" t="s">
        <v>86</v>
      </c>
      <c r="C44" t="s">
        <v>122</v>
      </c>
      <c r="D44" s="22">
        <v>3</v>
      </c>
      <c r="E44" s="23">
        <v>0.160081053698075</v>
      </c>
    </row>
    <row r="45" spans="1:5" ht="15">
      <c r="A45" t="s">
        <v>17</v>
      </c>
      <c r="B45" t="s">
        <v>86</v>
      </c>
      <c r="C45" t="s">
        <v>128</v>
      </c>
      <c r="D45" s="22">
        <v>4</v>
      </c>
      <c r="E45" s="23">
        <v>0.11651469098277609</v>
      </c>
    </row>
    <row r="46" spans="1:5" ht="15">
      <c r="A46" t="s">
        <v>17</v>
      </c>
      <c r="B46" t="s">
        <v>86</v>
      </c>
      <c r="C46" t="s">
        <v>125</v>
      </c>
      <c r="D46" s="22">
        <v>5</v>
      </c>
      <c r="E46" s="23">
        <v>0.09625126646403243</v>
      </c>
    </row>
    <row r="47" spans="1:5" ht="15">
      <c r="A47" t="s">
        <v>18</v>
      </c>
      <c r="B47" t="s">
        <v>73</v>
      </c>
      <c r="C47" t="s">
        <v>121</v>
      </c>
      <c r="D47" s="22">
        <v>1</v>
      </c>
      <c r="E47" s="23">
        <v>0.18644444444444444</v>
      </c>
    </row>
    <row r="48" spans="1:5" ht="15">
      <c r="A48" t="s">
        <v>18</v>
      </c>
      <c r="B48" t="s">
        <v>73</v>
      </c>
      <c r="C48" t="s">
        <v>122</v>
      </c>
      <c r="D48" s="22">
        <v>2</v>
      </c>
      <c r="E48" s="23">
        <v>0.15605555555555556</v>
      </c>
    </row>
    <row r="49" spans="1:5" ht="15">
      <c r="A49" t="s">
        <v>18</v>
      </c>
      <c r="B49" t="s">
        <v>73</v>
      </c>
      <c r="C49" t="s">
        <v>120</v>
      </c>
      <c r="D49" s="22">
        <v>3</v>
      </c>
      <c r="E49" s="23">
        <v>0.12077777777777778</v>
      </c>
    </row>
    <row r="50" spans="1:5" ht="15">
      <c r="A50" t="s">
        <v>18</v>
      </c>
      <c r="B50" t="s">
        <v>73</v>
      </c>
      <c r="C50" t="s">
        <v>125</v>
      </c>
      <c r="D50" s="22">
        <v>4</v>
      </c>
      <c r="E50" s="23">
        <v>0.08677777777777777</v>
      </c>
    </row>
    <row r="51" spans="1:5" ht="15">
      <c r="A51" t="s">
        <v>18</v>
      </c>
      <c r="B51" t="s">
        <v>73</v>
      </c>
      <c r="C51" t="s">
        <v>123</v>
      </c>
      <c r="D51" s="22">
        <v>5</v>
      </c>
      <c r="E51" s="23">
        <v>0.0855</v>
      </c>
    </row>
    <row r="52" spans="1:5" ht="15">
      <c r="A52" t="s">
        <v>19</v>
      </c>
      <c r="B52" t="s">
        <v>87</v>
      </c>
      <c r="C52" t="s">
        <v>121</v>
      </c>
      <c r="D52" s="22">
        <v>1</v>
      </c>
      <c r="E52" s="23">
        <v>0.3116833789121847</v>
      </c>
    </row>
    <row r="53" spans="1:5" ht="15">
      <c r="A53" t="s">
        <v>19</v>
      </c>
      <c r="B53" t="s">
        <v>87</v>
      </c>
      <c r="C53" t="s">
        <v>120</v>
      </c>
      <c r="D53" s="22">
        <v>2</v>
      </c>
      <c r="E53" s="23">
        <v>0.1741871771498025</v>
      </c>
    </row>
    <row r="54" spans="1:5" ht="15">
      <c r="A54" t="s">
        <v>19</v>
      </c>
      <c r="B54" t="s">
        <v>87</v>
      </c>
      <c r="C54" t="s">
        <v>122</v>
      </c>
      <c r="D54" s="22">
        <v>3</v>
      </c>
      <c r="E54" s="23">
        <v>0.13134305682163477</v>
      </c>
    </row>
    <row r="55" spans="1:5" ht="15">
      <c r="A55" t="s">
        <v>19</v>
      </c>
      <c r="B55" t="s">
        <v>87</v>
      </c>
      <c r="C55" t="s">
        <v>125</v>
      </c>
      <c r="D55" s="22">
        <v>4</v>
      </c>
      <c r="E55" s="23">
        <v>0.08743542996049833</v>
      </c>
    </row>
    <row r="56" spans="1:5" ht="15">
      <c r="A56" t="s">
        <v>19</v>
      </c>
      <c r="B56" t="s">
        <v>87</v>
      </c>
      <c r="C56" t="s">
        <v>127</v>
      </c>
      <c r="D56" s="22">
        <v>5</v>
      </c>
      <c r="E56" s="23">
        <v>0.05530233971437253</v>
      </c>
    </row>
    <row r="57" spans="1:5" ht="15">
      <c r="A57" t="s">
        <v>20</v>
      </c>
      <c r="B57" t="s">
        <v>82</v>
      </c>
      <c r="C57" t="s">
        <v>122</v>
      </c>
      <c r="D57" s="22">
        <v>1</v>
      </c>
      <c r="E57" s="23">
        <v>0.24737945492662475</v>
      </c>
    </row>
    <row r="58" spans="1:5" ht="15">
      <c r="A58" t="s">
        <v>20</v>
      </c>
      <c r="B58" t="s">
        <v>82</v>
      </c>
      <c r="C58" t="s">
        <v>121</v>
      </c>
      <c r="D58" s="22">
        <v>2</v>
      </c>
      <c r="E58" s="23">
        <v>0.15513626834381553</v>
      </c>
    </row>
    <row r="59" spans="1:5" ht="15">
      <c r="A59" t="s">
        <v>20</v>
      </c>
      <c r="B59" t="s">
        <v>82</v>
      </c>
      <c r="C59" t="s">
        <v>127</v>
      </c>
      <c r="D59" s="22">
        <v>3</v>
      </c>
      <c r="E59" s="23">
        <v>0.12368972746331237</v>
      </c>
    </row>
    <row r="60" spans="1:5" ht="15">
      <c r="A60" t="s">
        <v>20</v>
      </c>
      <c r="B60" t="s">
        <v>82</v>
      </c>
      <c r="C60" t="s">
        <v>126</v>
      </c>
      <c r="D60" s="22">
        <v>4</v>
      </c>
      <c r="E60" s="23">
        <v>0.1090146750524109</v>
      </c>
    </row>
    <row r="61" spans="1:5" ht="15">
      <c r="A61" t="s">
        <v>20</v>
      </c>
      <c r="B61" t="s">
        <v>82</v>
      </c>
      <c r="C61" t="s">
        <v>123</v>
      </c>
      <c r="D61" s="22">
        <v>5</v>
      </c>
      <c r="E61" s="23">
        <v>0.05870020964360587</v>
      </c>
    </row>
    <row r="62" spans="1:5" ht="15">
      <c r="A62" t="s">
        <v>21</v>
      </c>
      <c r="B62" t="s">
        <v>74</v>
      </c>
      <c r="C62" t="s">
        <v>120</v>
      </c>
      <c r="D62" s="22">
        <v>1</v>
      </c>
      <c r="E62" s="23">
        <v>0.3319755600814664</v>
      </c>
    </row>
    <row r="63" spans="1:5" ht="15">
      <c r="A63" t="s">
        <v>21</v>
      </c>
      <c r="B63" t="s">
        <v>74</v>
      </c>
      <c r="C63" t="s">
        <v>122</v>
      </c>
      <c r="D63" s="22">
        <v>2</v>
      </c>
      <c r="E63" s="23">
        <v>0.18737270875763748</v>
      </c>
    </row>
    <row r="64" spans="1:5" ht="15">
      <c r="A64" t="s">
        <v>21</v>
      </c>
      <c r="B64" t="s">
        <v>74</v>
      </c>
      <c r="C64" t="s">
        <v>129</v>
      </c>
      <c r="D64" s="22">
        <v>3</v>
      </c>
      <c r="E64" s="23">
        <v>0.1334012219959267</v>
      </c>
    </row>
    <row r="65" spans="1:5" ht="15">
      <c r="A65" t="s">
        <v>21</v>
      </c>
      <c r="B65" t="s">
        <v>74</v>
      </c>
      <c r="C65" t="s">
        <v>131</v>
      </c>
      <c r="D65" s="22">
        <v>4</v>
      </c>
      <c r="E65" s="23">
        <v>0.07637474541751528</v>
      </c>
    </row>
    <row r="66" spans="1:5" ht="15">
      <c r="A66" t="s">
        <v>21</v>
      </c>
      <c r="B66" t="s">
        <v>74</v>
      </c>
      <c r="C66" t="s">
        <v>121</v>
      </c>
      <c r="D66" s="22">
        <v>5</v>
      </c>
      <c r="E66" s="23">
        <v>0.06415478615071284</v>
      </c>
    </row>
    <row r="67" spans="1:5" ht="15">
      <c r="A67" t="s">
        <v>22</v>
      </c>
      <c r="B67" t="s">
        <v>75</v>
      </c>
      <c r="C67" t="s">
        <v>121</v>
      </c>
      <c r="D67" s="22">
        <v>1</v>
      </c>
      <c r="E67" s="23">
        <v>0.4892685756473132</v>
      </c>
    </row>
    <row r="68" spans="1:5" ht="15">
      <c r="A68" t="s">
        <v>22</v>
      </c>
      <c r="B68" t="s">
        <v>75</v>
      </c>
      <c r="C68" t="s">
        <v>120</v>
      </c>
      <c r="D68" s="22">
        <v>2</v>
      </c>
      <c r="E68" s="23">
        <v>0.160734061066287</v>
      </c>
    </row>
    <row r="69" spans="1:5" ht="15">
      <c r="A69" t="s">
        <v>22</v>
      </c>
      <c r="B69" t="s">
        <v>75</v>
      </c>
      <c r="C69" t="s">
        <v>122</v>
      </c>
      <c r="D69" s="22">
        <v>3</v>
      </c>
      <c r="E69" s="23">
        <v>0.10246269050255762</v>
      </c>
    </row>
    <row r="70" spans="1:5" ht="15">
      <c r="A70" t="s">
        <v>22</v>
      </c>
      <c r="B70" t="s">
        <v>75</v>
      </c>
      <c r="C70" t="s">
        <v>125</v>
      </c>
      <c r="D70" s="22">
        <v>4</v>
      </c>
      <c r="E70" s="23">
        <v>0.067921742340347</v>
      </c>
    </row>
    <row r="71" spans="1:5" ht="15">
      <c r="A71" t="s">
        <v>22</v>
      </c>
      <c r="B71" t="s">
        <v>75</v>
      </c>
      <c r="C71" t="s">
        <v>127</v>
      </c>
      <c r="D71" s="22">
        <v>5</v>
      </c>
      <c r="E71" s="23">
        <v>0.056636608131624744</v>
      </c>
    </row>
    <row r="72" spans="1:5" ht="15">
      <c r="A72" t="s">
        <v>23</v>
      </c>
      <c r="B72" t="s">
        <v>76</v>
      </c>
      <c r="C72" t="s">
        <v>121</v>
      </c>
      <c r="D72" s="22">
        <v>1</v>
      </c>
      <c r="E72" s="23">
        <v>0.3489829706717124</v>
      </c>
    </row>
    <row r="73" spans="1:5" ht="15">
      <c r="A73" t="s">
        <v>23</v>
      </c>
      <c r="B73" t="s">
        <v>76</v>
      </c>
      <c r="C73" t="s">
        <v>120</v>
      </c>
      <c r="D73" s="22">
        <v>2</v>
      </c>
      <c r="E73" s="23">
        <v>0.2540208136234626</v>
      </c>
    </row>
    <row r="74" spans="1:5" ht="15">
      <c r="A74" t="s">
        <v>23</v>
      </c>
      <c r="B74" t="s">
        <v>76</v>
      </c>
      <c r="C74" t="s">
        <v>122</v>
      </c>
      <c r="D74" s="22">
        <v>3</v>
      </c>
      <c r="E74" s="23">
        <v>0.10383159886471145</v>
      </c>
    </row>
    <row r="75" spans="1:5" ht="15">
      <c r="A75" t="s">
        <v>23</v>
      </c>
      <c r="B75" t="s">
        <v>76</v>
      </c>
      <c r="C75" t="s">
        <v>124</v>
      </c>
      <c r="D75" s="22">
        <v>4</v>
      </c>
      <c r="E75" s="23">
        <v>0.05972090823084201</v>
      </c>
    </row>
    <row r="76" spans="1:5" ht="15">
      <c r="A76" t="s">
        <v>23</v>
      </c>
      <c r="B76" t="s">
        <v>76</v>
      </c>
      <c r="C76" t="s">
        <v>125</v>
      </c>
      <c r="D76" s="22">
        <v>5</v>
      </c>
      <c r="E76" s="23">
        <v>0.04375591296121097</v>
      </c>
    </row>
    <row r="77" spans="1:5" ht="15">
      <c r="A77" t="s">
        <v>24</v>
      </c>
      <c r="B77" t="s">
        <v>88</v>
      </c>
      <c r="C77" t="s">
        <v>120</v>
      </c>
      <c r="D77" s="22">
        <v>1</v>
      </c>
      <c r="E77" s="23">
        <v>0.34934497816593885</v>
      </c>
    </row>
    <row r="78" spans="1:5" ht="15">
      <c r="A78" t="s">
        <v>24</v>
      </c>
      <c r="B78" t="s">
        <v>88</v>
      </c>
      <c r="C78" t="s">
        <v>121</v>
      </c>
      <c r="D78" s="22">
        <v>2</v>
      </c>
      <c r="E78" s="23">
        <v>0.17705438666137355</v>
      </c>
    </row>
    <row r="79" spans="1:5" ht="15">
      <c r="A79" t="s">
        <v>24</v>
      </c>
      <c r="B79" t="s">
        <v>88</v>
      </c>
      <c r="C79" t="s">
        <v>122</v>
      </c>
      <c r="D79" s="22">
        <v>3</v>
      </c>
      <c r="E79" s="23">
        <v>0.1333862643906312</v>
      </c>
    </row>
    <row r="80" spans="1:5" ht="15">
      <c r="A80" t="s">
        <v>24</v>
      </c>
      <c r="B80" t="s">
        <v>88</v>
      </c>
      <c r="C80" t="s">
        <v>125</v>
      </c>
      <c r="D80" s="22">
        <v>4</v>
      </c>
      <c r="E80" s="23">
        <v>0.0591504565303692</v>
      </c>
    </row>
    <row r="81" spans="1:5" ht="15">
      <c r="A81" t="s">
        <v>24</v>
      </c>
      <c r="B81" t="s">
        <v>88</v>
      </c>
      <c r="C81" t="s">
        <v>129</v>
      </c>
      <c r="D81" s="22">
        <v>5</v>
      </c>
      <c r="E81" s="23">
        <v>0.055577610162763004</v>
      </c>
    </row>
    <row r="82" spans="1:5" ht="15">
      <c r="A82" t="s">
        <v>25</v>
      </c>
      <c r="B82" t="s">
        <v>89</v>
      </c>
      <c r="C82" t="s">
        <v>120</v>
      </c>
      <c r="D82" s="22">
        <v>1</v>
      </c>
      <c r="E82" s="23">
        <v>0.16661045531197302</v>
      </c>
    </row>
    <row r="83" spans="1:5" ht="15">
      <c r="A83" t="s">
        <v>25</v>
      </c>
      <c r="B83" t="s">
        <v>89</v>
      </c>
      <c r="C83" t="s">
        <v>122</v>
      </c>
      <c r="D83" s="22">
        <v>2</v>
      </c>
      <c r="E83" s="23">
        <v>0.1581787521079258</v>
      </c>
    </row>
    <row r="84" spans="1:5" ht="15">
      <c r="A84" t="s">
        <v>25</v>
      </c>
      <c r="B84" t="s">
        <v>89</v>
      </c>
      <c r="C84" t="s">
        <v>121</v>
      </c>
      <c r="D84" s="22">
        <v>3</v>
      </c>
      <c r="E84" s="23">
        <v>0.13861720067453626</v>
      </c>
    </row>
    <row r="85" spans="1:5" ht="15">
      <c r="A85" t="s">
        <v>25</v>
      </c>
      <c r="B85" t="s">
        <v>89</v>
      </c>
      <c r="C85" t="s">
        <v>127</v>
      </c>
      <c r="D85" s="22">
        <v>4</v>
      </c>
      <c r="E85" s="23">
        <v>0.07993254637436763</v>
      </c>
    </row>
    <row r="86" spans="1:5" ht="15">
      <c r="A86" t="s">
        <v>25</v>
      </c>
      <c r="B86" t="s">
        <v>89</v>
      </c>
      <c r="C86" t="s">
        <v>125</v>
      </c>
      <c r="D86" s="22">
        <v>5</v>
      </c>
      <c r="E86" s="23">
        <v>0.07116357504215852</v>
      </c>
    </row>
    <row r="87" spans="1:5" ht="15">
      <c r="A87" t="s">
        <v>26</v>
      </c>
      <c r="B87" t="s">
        <v>90</v>
      </c>
      <c r="C87" t="s">
        <v>120</v>
      </c>
      <c r="D87" s="22">
        <v>1</v>
      </c>
      <c r="E87" s="23">
        <v>0.33307528546545384</v>
      </c>
    </row>
    <row r="88" spans="1:5" ht="15">
      <c r="A88" t="s">
        <v>26</v>
      </c>
      <c r="B88" t="s">
        <v>90</v>
      </c>
      <c r="C88" t="s">
        <v>121</v>
      </c>
      <c r="D88" s="22">
        <v>2</v>
      </c>
      <c r="E88" s="23">
        <v>0.2523708147861428</v>
      </c>
    </row>
    <row r="89" spans="1:5" ht="15">
      <c r="A89" t="s">
        <v>26</v>
      </c>
      <c r="B89" t="s">
        <v>90</v>
      </c>
      <c r="C89" t="s">
        <v>122</v>
      </c>
      <c r="D89" s="22">
        <v>3</v>
      </c>
      <c r="E89" s="23">
        <v>0.08515579640023224</v>
      </c>
    </row>
    <row r="90" spans="1:5" ht="15">
      <c r="A90" t="s">
        <v>26</v>
      </c>
      <c r="B90" t="s">
        <v>90</v>
      </c>
      <c r="C90" t="s">
        <v>127</v>
      </c>
      <c r="D90" s="22">
        <v>4</v>
      </c>
      <c r="E90" s="23">
        <v>0.07102767563383007</v>
      </c>
    </row>
    <row r="91" spans="1:5" ht="15">
      <c r="A91" t="s">
        <v>26</v>
      </c>
      <c r="B91" t="s">
        <v>90</v>
      </c>
      <c r="C91" t="s">
        <v>126</v>
      </c>
      <c r="D91" s="22">
        <v>5</v>
      </c>
      <c r="E91" s="23">
        <v>0.05825430617379524</v>
      </c>
    </row>
    <row r="92" spans="1:5" ht="15">
      <c r="A92" t="s">
        <v>27</v>
      </c>
      <c r="B92" t="s">
        <v>91</v>
      </c>
      <c r="C92" t="s">
        <v>121</v>
      </c>
      <c r="D92" s="22">
        <v>1</v>
      </c>
      <c r="E92" s="23">
        <v>0.20605638705186216</v>
      </c>
    </row>
    <row r="93" spans="1:5" ht="15">
      <c r="A93" t="s">
        <v>27</v>
      </c>
      <c r="B93" t="s">
        <v>91</v>
      </c>
      <c r="C93" t="s">
        <v>122</v>
      </c>
      <c r="D93" s="22">
        <v>2</v>
      </c>
      <c r="E93" s="23">
        <v>0.17542638357117996</v>
      </c>
    </row>
    <row r="94" spans="1:5" ht="15">
      <c r="A94" t="s">
        <v>27</v>
      </c>
      <c r="B94" t="s">
        <v>91</v>
      </c>
      <c r="C94" t="s">
        <v>123</v>
      </c>
      <c r="D94" s="22">
        <v>3</v>
      </c>
      <c r="E94" s="23">
        <v>0.14375217542638358</v>
      </c>
    </row>
    <row r="95" spans="1:5" ht="15">
      <c r="A95" t="s">
        <v>27</v>
      </c>
      <c r="B95" t="s">
        <v>91</v>
      </c>
      <c r="C95" t="s">
        <v>120</v>
      </c>
      <c r="D95" s="22">
        <v>4</v>
      </c>
      <c r="E95" s="23">
        <v>0.10302819352593108</v>
      </c>
    </row>
    <row r="96" spans="1:5" ht="15">
      <c r="A96" t="s">
        <v>27</v>
      </c>
      <c r="B96" t="s">
        <v>91</v>
      </c>
      <c r="C96" t="s">
        <v>126</v>
      </c>
      <c r="D96" s="22">
        <v>5</v>
      </c>
      <c r="E96" s="23">
        <v>0.07239819004524888</v>
      </c>
    </row>
    <row r="97" spans="1:5" ht="15">
      <c r="A97" t="s">
        <v>28</v>
      </c>
      <c r="B97" t="s">
        <v>83</v>
      </c>
      <c r="C97" t="s">
        <v>120</v>
      </c>
      <c r="D97" s="22">
        <v>1</v>
      </c>
      <c r="E97" s="23">
        <v>0.23842364532019705</v>
      </c>
    </row>
    <row r="98" spans="1:5" ht="15">
      <c r="A98" t="s">
        <v>28</v>
      </c>
      <c r="B98" t="s">
        <v>83</v>
      </c>
      <c r="C98" t="s">
        <v>122</v>
      </c>
      <c r="D98" s="22">
        <v>2</v>
      </c>
      <c r="E98" s="23">
        <v>0.1330049261083744</v>
      </c>
    </row>
    <row r="99" spans="1:5" ht="15">
      <c r="A99" t="s">
        <v>28</v>
      </c>
      <c r="B99" t="s">
        <v>83</v>
      </c>
      <c r="C99" t="s">
        <v>121</v>
      </c>
      <c r="D99" s="22">
        <v>3</v>
      </c>
      <c r="E99" s="23">
        <v>0.09655172413793103</v>
      </c>
    </row>
    <row r="100" spans="1:5" ht="15">
      <c r="A100" t="s">
        <v>28</v>
      </c>
      <c r="B100" t="s">
        <v>83</v>
      </c>
      <c r="C100" t="s">
        <v>142</v>
      </c>
      <c r="D100" s="22">
        <v>4</v>
      </c>
      <c r="E100" s="23">
        <v>0.08571428571428572</v>
      </c>
    </row>
    <row r="101" spans="1:5" ht="15">
      <c r="A101" t="s">
        <v>28</v>
      </c>
      <c r="B101" t="s">
        <v>83</v>
      </c>
      <c r="C101" t="s">
        <v>126</v>
      </c>
      <c r="D101" s="22">
        <v>5</v>
      </c>
      <c r="E101" s="23">
        <v>0.08177339901477833</v>
      </c>
    </row>
    <row r="102" spans="1:5" ht="15">
      <c r="A102" t="s">
        <v>29</v>
      </c>
      <c r="B102" t="s">
        <v>92</v>
      </c>
      <c r="C102" t="s">
        <v>122</v>
      </c>
      <c r="D102" s="22">
        <v>1</v>
      </c>
      <c r="E102" s="23">
        <v>0.1811452209884607</v>
      </c>
    </row>
    <row r="103" spans="1:5" ht="15">
      <c r="A103" t="s">
        <v>29</v>
      </c>
      <c r="B103" t="s">
        <v>92</v>
      </c>
      <c r="C103" t="s">
        <v>121</v>
      </c>
      <c r="D103" s="22">
        <v>2</v>
      </c>
      <c r="E103" s="23">
        <v>0.15022860875244937</v>
      </c>
    </row>
    <row r="104" spans="1:5" ht="15">
      <c r="A104" t="s">
        <v>29</v>
      </c>
      <c r="B104" t="s">
        <v>92</v>
      </c>
      <c r="C104" t="s">
        <v>125</v>
      </c>
      <c r="D104" s="22">
        <v>3</v>
      </c>
      <c r="E104" s="23">
        <v>0.124101894186806</v>
      </c>
    </row>
    <row r="105" spans="1:5" ht="15">
      <c r="A105" t="s">
        <v>29</v>
      </c>
      <c r="B105" t="s">
        <v>92</v>
      </c>
      <c r="C105" t="s">
        <v>127</v>
      </c>
      <c r="D105" s="22">
        <v>4</v>
      </c>
      <c r="E105" s="23">
        <v>0.09928151534944481</v>
      </c>
    </row>
    <row r="106" spans="1:5" ht="15">
      <c r="A106" t="s">
        <v>29</v>
      </c>
      <c r="B106" t="s">
        <v>92</v>
      </c>
      <c r="C106" t="s">
        <v>124</v>
      </c>
      <c r="D106" s="22">
        <v>5</v>
      </c>
      <c r="E106" s="23">
        <v>0.06662312214239059</v>
      </c>
    </row>
    <row r="107" spans="1:5" ht="15">
      <c r="A107" t="s">
        <v>30</v>
      </c>
      <c r="B107" t="s">
        <v>77</v>
      </c>
      <c r="C107" t="s">
        <v>120</v>
      </c>
      <c r="D107" s="22">
        <v>1</v>
      </c>
      <c r="E107" s="23">
        <v>0.23731561030961257</v>
      </c>
    </row>
    <row r="108" spans="1:5" ht="15">
      <c r="A108" t="s">
        <v>30</v>
      </c>
      <c r="B108" t="s">
        <v>77</v>
      </c>
      <c r="C108" t="s">
        <v>121</v>
      </c>
      <c r="D108" s="22">
        <v>2</v>
      </c>
      <c r="E108" s="23">
        <v>0.13227427459880045</v>
      </c>
    </row>
    <row r="109" spans="1:5" ht="15">
      <c r="A109" t="s">
        <v>30</v>
      </c>
      <c r="B109" t="s">
        <v>77</v>
      </c>
      <c r="C109" t="s">
        <v>127</v>
      </c>
      <c r="D109" s="22">
        <v>3</v>
      </c>
      <c r="E109" s="23">
        <v>0.12627654401037444</v>
      </c>
    </row>
    <row r="110" spans="1:5" ht="15">
      <c r="A110" t="s">
        <v>30</v>
      </c>
      <c r="B110" t="s">
        <v>77</v>
      </c>
      <c r="C110" t="s">
        <v>125</v>
      </c>
      <c r="D110" s="22">
        <v>4</v>
      </c>
      <c r="E110" s="23">
        <v>0.1068244448046685</v>
      </c>
    </row>
    <row r="111" spans="1:5" ht="15">
      <c r="A111" t="s">
        <v>30</v>
      </c>
      <c r="B111" t="s">
        <v>77</v>
      </c>
      <c r="C111" t="s">
        <v>122</v>
      </c>
      <c r="D111" s="22">
        <v>5</v>
      </c>
      <c r="E111" s="23">
        <v>0.10650024315124007</v>
      </c>
    </row>
    <row r="112" spans="1:5" ht="15">
      <c r="A112" t="s">
        <v>31</v>
      </c>
      <c r="B112" t="s">
        <v>78</v>
      </c>
      <c r="C112" t="s">
        <v>120</v>
      </c>
      <c r="D112" s="22">
        <v>1</v>
      </c>
      <c r="E112" s="23">
        <v>0.2862018077845416</v>
      </c>
    </row>
    <row r="113" spans="1:5" ht="15">
      <c r="A113" t="s">
        <v>31</v>
      </c>
      <c r="B113" t="s">
        <v>78</v>
      </c>
      <c r="C113" t="s">
        <v>121</v>
      </c>
      <c r="D113" s="22">
        <v>2</v>
      </c>
      <c r="E113" s="23">
        <v>0.22947795609666113</v>
      </c>
    </row>
    <row r="114" spans="1:5" ht="15">
      <c r="A114" t="s">
        <v>31</v>
      </c>
      <c r="B114" t="s">
        <v>78</v>
      </c>
      <c r="C114" t="s">
        <v>122</v>
      </c>
      <c r="D114" s="22">
        <v>3</v>
      </c>
      <c r="E114" s="23">
        <v>0.13595277624054602</v>
      </c>
    </row>
    <row r="115" spans="1:5" ht="15">
      <c r="A115" t="s">
        <v>31</v>
      </c>
      <c r="B115" t="s">
        <v>78</v>
      </c>
      <c r="C115" t="s">
        <v>125</v>
      </c>
      <c r="D115" s="22">
        <v>4</v>
      </c>
      <c r="E115" s="23">
        <v>0.0938941154768493</v>
      </c>
    </row>
    <row r="116" spans="1:5" ht="15">
      <c r="A116" t="s">
        <v>31</v>
      </c>
      <c r="B116" t="s">
        <v>78</v>
      </c>
      <c r="C116" t="s">
        <v>130</v>
      </c>
      <c r="D116" s="22">
        <v>5</v>
      </c>
      <c r="E116" s="23">
        <v>0.0813503043718871</v>
      </c>
    </row>
    <row r="117" spans="1:5" ht="15">
      <c r="A117" t="s">
        <v>32</v>
      </c>
      <c r="B117" t="s">
        <v>93</v>
      </c>
      <c r="C117" t="s">
        <v>120</v>
      </c>
      <c r="D117" s="22">
        <v>1</v>
      </c>
      <c r="E117" s="23">
        <v>0.27215958369470944</v>
      </c>
    </row>
    <row r="118" spans="1:5" ht="15">
      <c r="A118" t="s">
        <v>32</v>
      </c>
      <c r="B118" t="s">
        <v>93</v>
      </c>
      <c r="C118" t="s">
        <v>121</v>
      </c>
      <c r="D118" s="22">
        <v>2</v>
      </c>
      <c r="E118" s="23">
        <v>0.15437987857762359</v>
      </c>
    </row>
    <row r="119" spans="1:5" ht="15">
      <c r="A119" t="s">
        <v>32</v>
      </c>
      <c r="B119" t="s">
        <v>93</v>
      </c>
      <c r="C119" t="s">
        <v>122</v>
      </c>
      <c r="D119" s="22">
        <v>3</v>
      </c>
      <c r="E119" s="23">
        <v>0.11673894189071986</v>
      </c>
    </row>
    <row r="120" spans="1:5" ht="15">
      <c r="A120" t="s">
        <v>32</v>
      </c>
      <c r="B120" t="s">
        <v>93</v>
      </c>
      <c r="C120" t="s">
        <v>125</v>
      </c>
      <c r="D120" s="22">
        <v>4</v>
      </c>
      <c r="E120" s="23">
        <v>0.0813529921942758</v>
      </c>
    </row>
    <row r="121" spans="1:5" ht="15">
      <c r="A121" t="s">
        <v>32</v>
      </c>
      <c r="B121" t="s">
        <v>93</v>
      </c>
      <c r="C121" t="s">
        <v>127</v>
      </c>
      <c r="D121" s="22">
        <v>5</v>
      </c>
      <c r="E121" s="23">
        <v>0.06678230702515178</v>
      </c>
    </row>
    <row r="122" spans="1:5" ht="15">
      <c r="A122" t="s">
        <v>33</v>
      </c>
      <c r="B122" t="s">
        <v>94</v>
      </c>
      <c r="C122" t="s">
        <v>121</v>
      </c>
      <c r="D122" s="22">
        <v>1</v>
      </c>
      <c r="E122" s="23">
        <v>0.358797096439682</v>
      </c>
    </row>
    <row r="123" spans="1:5" ht="15">
      <c r="A123" t="s">
        <v>33</v>
      </c>
      <c r="B123" t="s">
        <v>94</v>
      </c>
      <c r="C123" t="s">
        <v>120</v>
      </c>
      <c r="D123" s="22">
        <v>2</v>
      </c>
      <c r="E123" s="23">
        <v>0.2900103698582786</v>
      </c>
    </row>
    <row r="124" spans="1:5" ht="15">
      <c r="A124" t="s">
        <v>33</v>
      </c>
      <c r="B124" t="s">
        <v>94</v>
      </c>
      <c r="C124" t="s">
        <v>122</v>
      </c>
      <c r="D124" s="22">
        <v>3</v>
      </c>
      <c r="E124" s="23">
        <v>0.0888351192533702</v>
      </c>
    </row>
    <row r="125" spans="1:5" ht="15">
      <c r="A125" t="s">
        <v>33</v>
      </c>
      <c r="B125" t="s">
        <v>94</v>
      </c>
      <c r="C125" t="s">
        <v>126</v>
      </c>
      <c r="D125" s="22">
        <v>4</v>
      </c>
      <c r="E125" s="23">
        <v>0.06360179744210162</v>
      </c>
    </row>
    <row r="126" spans="1:5" ht="15">
      <c r="A126" t="s">
        <v>33</v>
      </c>
      <c r="B126" t="s">
        <v>94</v>
      </c>
      <c r="C126" t="s">
        <v>123</v>
      </c>
      <c r="D126" s="22">
        <v>5</v>
      </c>
      <c r="E126" s="23">
        <v>0.03387487037677152</v>
      </c>
    </row>
    <row r="127" spans="1:5" ht="15">
      <c r="A127" t="s">
        <v>34</v>
      </c>
      <c r="B127" t="s">
        <v>79</v>
      </c>
      <c r="C127" t="s">
        <v>121</v>
      </c>
      <c r="D127" s="22">
        <v>1</v>
      </c>
      <c r="E127" s="23">
        <v>0.24249098918702444</v>
      </c>
    </row>
    <row r="128" spans="1:5" ht="15">
      <c r="A128" t="s">
        <v>34</v>
      </c>
      <c r="B128" t="s">
        <v>79</v>
      </c>
      <c r="C128" t="s">
        <v>120</v>
      </c>
      <c r="D128" s="22">
        <v>2</v>
      </c>
      <c r="E128" s="23">
        <v>0.21886263516219465</v>
      </c>
    </row>
    <row r="129" spans="1:5" ht="15">
      <c r="A129" t="s">
        <v>34</v>
      </c>
      <c r="B129" t="s">
        <v>79</v>
      </c>
      <c r="C129" t="s">
        <v>122</v>
      </c>
      <c r="D129" s="22">
        <v>3</v>
      </c>
      <c r="E129" s="23">
        <v>0.19403283940728874</v>
      </c>
    </row>
    <row r="130" spans="1:5" ht="15">
      <c r="A130" t="s">
        <v>34</v>
      </c>
      <c r="B130" t="s">
        <v>79</v>
      </c>
      <c r="C130" t="s">
        <v>125</v>
      </c>
      <c r="D130" s="22">
        <v>4</v>
      </c>
      <c r="E130" s="23">
        <v>0.08189827793352022</v>
      </c>
    </row>
    <row r="131" spans="1:5" ht="15">
      <c r="A131" t="s">
        <v>34</v>
      </c>
      <c r="B131" t="s">
        <v>79</v>
      </c>
      <c r="C131" t="s">
        <v>127</v>
      </c>
      <c r="D131" s="22">
        <v>5</v>
      </c>
      <c r="E131" s="23">
        <v>0.046255506607929514</v>
      </c>
    </row>
    <row r="132" spans="1:5" ht="15">
      <c r="A132" t="s">
        <v>35</v>
      </c>
      <c r="B132" t="s">
        <v>95</v>
      </c>
      <c r="C132" t="s">
        <v>122</v>
      </c>
      <c r="D132" s="22">
        <v>1</v>
      </c>
      <c r="E132" s="23">
        <v>0.19168591224018475</v>
      </c>
    </row>
    <row r="133" spans="1:5" ht="15">
      <c r="A133" t="s">
        <v>35</v>
      </c>
      <c r="B133" t="s">
        <v>95</v>
      </c>
      <c r="C133" t="s">
        <v>129</v>
      </c>
      <c r="D133" s="22">
        <v>2</v>
      </c>
      <c r="E133" s="23">
        <v>0.15242494226327943</v>
      </c>
    </row>
    <row r="134" spans="1:5" ht="15">
      <c r="A134" t="s">
        <v>35</v>
      </c>
      <c r="B134" t="s">
        <v>95</v>
      </c>
      <c r="C134" t="s">
        <v>123</v>
      </c>
      <c r="D134" s="22">
        <v>3</v>
      </c>
      <c r="E134" s="23">
        <v>0.10392609699769054</v>
      </c>
    </row>
    <row r="135" spans="1:5" ht="15">
      <c r="A135" t="s">
        <v>35</v>
      </c>
      <c r="B135" t="s">
        <v>95</v>
      </c>
      <c r="C135" t="s">
        <v>126</v>
      </c>
      <c r="D135" s="22">
        <v>4</v>
      </c>
      <c r="E135" s="23">
        <v>0.09699769053117784</v>
      </c>
    </row>
    <row r="136" spans="1:5" ht="15">
      <c r="A136" t="s">
        <v>35</v>
      </c>
      <c r="B136" t="s">
        <v>95</v>
      </c>
      <c r="C136" t="s">
        <v>120</v>
      </c>
      <c r="D136" s="22">
        <v>5</v>
      </c>
      <c r="E136" s="23">
        <v>0.07621247113163972</v>
      </c>
    </row>
    <row r="137" spans="1:5" ht="15">
      <c r="A137" t="s">
        <v>36</v>
      </c>
      <c r="B137" t="s">
        <v>80</v>
      </c>
      <c r="C137" t="s">
        <v>120</v>
      </c>
      <c r="D137" s="22">
        <v>1</v>
      </c>
      <c r="E137" s="23">
        <v>0.24358974358974358</v>
      </c>
    </row>
    <row r="138" spans="1:5" ht="15">
      <c r="A138" t="s">
        <v>36</v>
      </c>
      <c r="B138" t="s">
        <v>80</v>
      </c>
      <c r="C138" t="s">
        <v>121</v>
      </c>
      <c r="D138" s="22">
        <v>2</v>
      </c>
      <c r="E138" s="23">
        <v>0.1621794871794872</v>
      </c>
    </row>
    <row r="139" spans="1:5" ht="15">
      <c r="A139" t="s">
        <v>36</v>
      </c>
      <c r="B139" t="s">
        <v>80</v>
      </c>
      <c r="C139" t="s">
        <v>122</v>
      </c>
      <c r="D139" s="22">
        <v>3</v>
      </c>
      <c r="E139" s="23">
        <v>0.14743589743589744</v>
      </c>
    </row>
    <row r="140" spans="1:5" ht="15">
      <c r="A140" t="s">
        <v>36</v>
      </c>
      <c r="B140" t="s">
        <v>80</v>
      </c>
      <c r="C140" t="s">
        <v>129</v>
      </c>
      <c r="D140" s="22">
        <v>4</v>
      </c>
      <c r="E140" s="23">
        <v>0.09038461538461538</v>
      </c>
    </row>
    <row r="141" spans="1:5" ht="15">
      <c r="A141" t="s">
        <v>36</v>
      </c>
      <c r="B141" t="s">
        <v>80</v>
      </c>
      <c r="C141" t="s">
        <v>125</v>
      </c>
      <c r="D141" s="22">
        <v>5</v>
      </c>
      <c r="E141" s="23">
        <v>0.08782051282051281</v>
      </c>
    </row>
    <row r="142" spans="1:5" ht="15">
      <c r="A142" t="s">
        <v>37</v>
      </c>
      <c r="B142" t="s">
        <v>96</v>
      </c>
      <c r="C142" t="s">
        <v>121</v>
      </c>
      <c r="D142" s="22">
        <v>1</v>
      </c>
      <c r="E142" s="23">
        <v>0.2811230144070927</v>
      </c>
    </row>
    <row r="143" spans="1:5" ht="15">
      <c r="A143" t="s">
        <v>37</v>
      </c>
      <c r="B143" t="s">
        <v>96</v>
      </c>
      <c r="C143" t="s">
        <v>122</v>
      </c>
      <c r="D143" s="22">
        <v>2</v>
      </c>
      <c r="E143" s="23">
        <v>0.15663095677872182</v>
      </c>
    </row>
    <row r="144" spans="1:5" ht="15">
      <c r="A144" t="s">
        <v>37</v>
      </c>
      <c r="B144" t="s">
        <v>96</v>
      </c>
      <c r="C144" t="s">
        <v>125</v>
      </c>
      <c r="D144" s="22">
        <v>3</v>
      </c>
      <c r="E144" s="23">
        <v>0.11045437753971186</v>
      </c>
    </row>
    <row r="145" spans="1:5" ht="15">
      <c r="A145" t="s">
        <v>37</v>
      </c>
      <c r="B145" t="s">
        <v>96</v>
      </c>
      <c r="C145" t="s">
        <v>120</v>
      </c>
      <c r="D145" s="22">
        <v>4</v>
      </c>
      <c r="E145" s="23">
        <v>0.08681196896933875</v>
      </c>
    </row>
    <row r="146" spans="1:5" ht="15">
      <c r="A146" t="s">
        <v>37</v>
      </c>
      <c r="B146" t="s">
        <v>96</v>
      </c>
      <c r="C146" t="s">
        <v>126</v>
      </c>
      <c r="D146" s="22">
        <v>5</v>
      </c>
      <c r="E146" s="23">
        <v>0.060953084595493166</v>
      </c>
    </row>
    <row r="147" spans="1:5" ht="15">
      <c r="A147" t="s">
        <v>38</v>
      </c>
      <c r="B147" t="s">
        <v>97</v>
      </c>
      <c r="C147" t="s">
        <v>122</v>
      </c>
      <c r="D147" s="22">
        <v>1</v>
      </c>
      <c r="E147" s="23">
        <v>0.20484359233097882</v>
      </c>
    </row>
    <row r="148" spans="1:5" ht="15">
      <c r="A148" t="s">
        <v>38</v>
      </c>
      <c r="B148" t="s">
        <v>97</v>
      </c>
      <c r="C148" t="s">
        <v>120</v>
      </c>
      <c r="D148" s="22">
        <v>2</v>
      </c>
      <c r="E148" s="23">
        <v>0.20282542885973764</v>
      </c>
    </row>
    <row r="149" spans="1:5" ht="15">
      <c r="A149" t="s">
        <v>38</v>
      </c>
      <c r="B149" t="s">
        <v>97</v>
      </c>
      <c r="C149" t="s">
        <v>125</v>
      </c>
      <c r="D149" s="22">
        <v>3</v>
      </c>
      <c r="E149" s="23">
        <v>0.19374369323915236</v>
      </c>
    </row>
    <row r="150" spans="1:5" ht="15">
      <c r="A150" t="s">
        <v>38</v>
      </c>
      <c r="B150" t="s">
        <v>97</v>
      </c>
      <c r="C150" t="s">
        <v>126</v>
      </c>
      <c r="D150" s="22">
        <v>4</v>
      </c>
      <c r="E150" s="23">
        <v>0.08879919273461151</v>
      </c>
    </row>
    <row r="151" spans="1:5" ht="15">
      <c r="A151" t="s">
        <v>38</v>
      </c>
      <c r="B151" t="s">
        <v>97</v>
      </c>
      <c r="C151" t="s">
        <v>121</v>
      </c>
      <c r="D151" s="22">
        <v>5</v>
      </c>
      <c r="E151" s="23">
        <v>0.07164480322906155</v>
      </c>
    </row>
    <row r="152" spans="1:5" ht="15">
      <c r="A152" t="s">
        <v>39</v>
      </c>
      <c r="B152" t="s">
        <v>98</v>
      </c>
      <c r="C152" t="s">
        <v>121</v>
      </c>
      <c r="D152" s="22">
        <v>1</v>
      </c>
      <c r="E152" s="23">
        <v>0.4364908039029445</v>
      </c>
    </row>
    <row r="153" spans="1:5" ht="15">
      <c r="A153" t="s">
        <v>39</v>
      </c>
      <c r="B153" t="s">
        <v>98</v>
      </c>
      <c r="C153" t="s">
        <v>120</v>
      </c>
      <c r="D153" s="22">
        <v>2</v>
      </c>
      <c r="E153" s="23">
        <v>0.13073137034798377</v>
      </c>
    </row>
    <row r="154" spans="1:5" ht="15">
      <c r="A154" t="s">
        <v>39</v>
      </c>
      <c r="B154" t="s">
        <v>98</v>
      </c>
      <c r="C154" t="s">
        <v>122</v>
      </c>
      <c r="D154" s="22">
        <v>3</v>
      </c>
      <c r="E154" s="23">
        <v>0.12598221224419306</v>
      </c>
    </row>
    <row r="155" spans="1:5" ht="15">
      <c r="A155" t="s">
        <v>39</v>
      </c>
      <c r="B155" t="s">
        <v>98</v>
      </c>
      <c r="C155" t="s">
        <v>126</v>
      </c>
      <c r="D155" s="22">
        <v>4</v>
      </c>
      <c r="E155" s="23">
        <v>0.06156635869095933</v>
      </c>
    </row>
    <row r="156" spans="1:5" ht="15">
      <c r="A156" t="s">
        <v>39</v>
      </c>
      <c r="B156" t="s">
        <v>98</v>
      </c>
      <c r="C156" t="s">
        <v>125</v>
      </c>
      <c r="D156" s="22">
        <v>5</v>
      </c>
      <c r="E156" s="23">
        <v>0.05457214402901304</v>
      </c>
    </row>
    <row r="157" spans="1:5" ht="15">
      <c r="A157" t="s">
        <v>40</v>
      </c>
      <c r="B157" t="s">
        <v>99</v>
      </c>
      <c r="C157" t="s">
        <v>121</v>
      </c>
      <c r="D157" s="22">
        <v>1</v>
      </c>
      <c r="E157" s="23">
        <v>0.2</v>
      </c>
    </row>
    <row r="158" spans="1:5" ht="15">
      <c r="A158" t="s">
        <v>40</v>
      </c>
      <c r="B158" t="s">
        <v>99</v>
      </c>
      <c r="C158" t="s">
        <v>122</v>
      </c>
      <c r="D158" s="22">
        <v>2</v>
      </c>
      <c r="E158" s="23">
        <v>0.181651376146789</v>
      </c>
    </row>
    <row r="159" spans="1:5" ht="15">
      <c r="A159" t="s">
        <v>40</v>
      </c>
      <c r="B159" t="s">
        <v>99</v>
      </c>
      <c r="C159" t="s">
        <v>126</v>
      </c>
      <c r="D159" s="22">
        <v>3</v>
      </c>
      <c r="E159" s="23">
        <v>0.1761467889908257</v>
      </c>
    </row>
    <row r="160" spans="1:5" ht="15">
      <c r="A160" t="s">
        <v>40</v>
      </c>
      <c r="B160" t="s">
        <v>99</v>
      </c>
      <c r="C160" t="s">
        <v>123</v>
      </c>
      <c r="D160" s="22">
        <v>4</v>
      </c>
      <c r="E160" s="23">
        <v>0.09174311926605505</v>
      </c>
    </row>
    <row r="161" spans="1:5" ht="15">
      <c r="A161" t="s">
        <v>40</v>
      </c>
      <c r="B161" t="s">
        <v>99</v>
      </c>
      <c r="C161" t="s">
        <v>120</v>
      </c>
      <c r="D161" s="22">
        <v>5</v>
      </c>
      <c r="E161" s="23">
        <v>0.07155963302752294</v>
      </c>
    </row>
    <row r="162" spans="1:5" ht="15">
      <c r="A162" t="s">
        <v>41</v>
      </c>
      <c r="B162" t="s">
        <v>100</v>
      </c>
      <c r="C162" t="s">
        <v>122</v>
      </c>
      <c r="D162" s="22">
        <v>1</v>
      </c>
      <c r="E162" s="23">
        <v>0.20756831307645893</v>
      </c>
    </row>
    <row r="163" spans="1:5" ht="15">
      <c r="A163" t="s">
        <v>41</v>
      </c>
      <c r="B163" t="s">
        <v>100</v>
      </c>
      <c r="C163" t="s">
        <v>125</v>
      </c>
      <c r="D163" s="22">
        <v>2</v>
      </c>
      <c r="E163" s="23">
        <v>0.12404103094560814</v>
      </c>
    </row>
    <row r="164" spans="1:5" ht="15">
      <c r="A164" t="s">
        <v>41</v>
      </c>
      <c r="B164" t="s">
        <v>100</v>
      </c>
      <c r="C164" t="s">
        <v>126</v>
      </c>
      <c r="D164" s="22">
        <v>3</v>
      </c>
      <c r="E164" s="23">
        <v>0.12317903628997501</v>
      </c>
    </row>
    <row r="165" spans="1:5" ht="15">
      <c r="A165" t="s">
        <v>41</v>
      </c>
      <c r="B165" t="s">
        <v>100</v>
      </c>
      <c r="C165" t="s">
        <v>121</v>
      </c>
      <c r="D165" s="22">
        <v>4</v>
      </c>
      <c r="E165" s="23">
        <v>0.12102404965089217</v>
      </c>
    </row>
    <row r="166" spans="1:5" ht="15">
      <c r="A166" t="s">
        <v>41</v>
      </c>
      <c r="B166" t="s">
        <v>100</v>
      </c>
      <c r="C166" t="s">
        <v>120</v>
      </c>
      <c r="D166" s="22">
        <v>5</v>
      </c>
      <c r="E166" s="23">
        <v>0.08292388587190759</v>
      </c>
    </row>
    <row r="167" spans="1:5" ht="15">
      <c r="A167" t="s">
        <v>42</v>
      </c>
      <c r="B167" t="s">
        <v>101</v>
      </c>
      <c r="C167" t="s">
        <v>121</v>
      </c>
      <c r="D167" s="22">
        <v>1</v>
      </c>
      <c r="E167" s="23">
        <v>0.26254953764861294</v>
      </c>
    </row>
    <row r="168" spans="1:5" ht="15">
      <c r="A168" t="s">
        <v>42</v>
      </c>
      <c r="B168" t="s">
        <v>101</v>
      </c>
      <c r="C168" t="s">
        <v>120</v>
      </c>
      <c r="D168" s="22">
        <v>2</v>
      </c>
      <c r="E168" s="23">
        <v>0.19352708058124174</v>
      </c>
    </row>
    <row r="169" spans="1:5" ht="15">
      <c r="A169" t="s">
        <v>42</v>
      </c>
      <c r="B169" t="s">
        <v>101</v>
      </c>
      <c r="C169" t="s">
        <v>122</v>
      </c>
      <c r="D169" s="22">
        <v>3</v>
      </c>
      <c r="E169" s="23">
        <v>0.13465984147952445</v>
      </c>
    </row>
    <row r="170" spans="1:5" ht="15">
      <c r="A170" t="s">
        <v>42</v>
      </c>
      <c r="B170" t="s">
        <v>101</v>
      </c>
      <c r="C170" t="s">
        <v>123</v>
      </c>
      <c r="D170" s="22">
        <v>4</v>
      </c>
      <c r="E170" s="23">
        <v>0.10444187582562747</v>
      </c>
    </row>
    <row r="171" spans="1:5" ht="15">
      <c r="A171" t="s">
        <v>42</v>
      </c>
      <c r="B171" t="s">
        <v>101</v>
      </c>
      <c r="C171" t="s">
        <v>125</v>
      </c>
      <c r="D171" s="22">
        <v>5</v>
      </c>
      <c r="E171" s="23">
        <v>0.0691875825627477</v>
      </c>
    </row>
    <row r="172" spans="1:5" ht="15">
      <c r="A172" t="s">
        <v>43</v>
      </c>
      <c r="B172" t="s">
        <v>102</v>
      </c>
      <c r="C172" t="s">
        <v>121</v>
      </c>
      <c r="D172" s="22">
        <v>1</v>
      </c>
      <c r="E172" s="23">
        <v>0.3972222222222222</v>
      </c>
    </row>
    <row r="173" spans="1:5" ht="15">
      <c r="A173" t="s">
        <v>43</v>
      </c>
      <c r="B173" t="s">
        <v>102</v>
      </c>
      <c r="C173" t="s">
        <v>126</v>
      </c>
      <c r="D173" s="22">
        <v>2</v>
      </c>
      <c r="E173" s="23">
        <v>0.11666666666666667</v>
      </c>
    </row>
    <row r="174" spans="1:5" ht="15">
      <c r="A174" t="s">
        <v>43</v>
      </c>
      <c r="B174" t="s">
        <v>102</v>
      </c>
      <c r="C174" t="s">
        <v>129</v>
      </c>
      <c r="D174" s="22">
        <v>3</v>
      </c>
      <c r="E174" s="23">
        <v>0.10555555555555556</v>
      </c>
    </row>
    <row r="175" spans="1:5" ht="15">
      <c r="A175" t="s">
        <v>43</v>
      </c>
      <c r="B175" t="s">
        <v>102</v>
      </c>
      <c r="C175" t="s">
        <v>127</v>
      </c>
      <c r="D175" s="22">
        <v>4</v>
      </c>
      <c r="E175" s="23">
        <v>0.06666666666666667</v>
      </c>
    </row>
    <row r="176" spans="1:5" ht="15">
      <c r="A176" t="s">
        <v>43</v>
      </c>
      <c r="B176" t="s">
        <v>102</v>
      </c>
      <c r="C176" t="s">
        <v>125</v>
      </c>
      <c r="D176" s="22">
        <v>5</v>
      </c>
      <c r="E176" s="23">
        <v>0.05555555555555555</v>
      </c>
    </row>
    <row r="177" spans="1:5" ht="15">
      <c r="A177" t="s">
        <v>44</v>
      </c>
      <c r="B177" t="s">
        <v>103</v>
      </c>
      <c r="C177" t="s">
        <v>121</v>
      </c>
      <c r="D177" s="22">
        <v>1</v>
      </c>
      <c r="E177" s="23">
        <v>0.33243375858684987</v>
      </c>
    </row>
    <row r="178" spans="1:5" ht="15">
      <c r="A178" t="s">
        <v>44</v>
      </c>
      <c r="B178" t="s">
        <v>103</v>
      </c>
      <c r="C178" t="s">
        <v>120</v>
      </c>
      <c r="D178" s="22">
        <v>2</v>
      </c>
      <c r="E178" s="23">
        <v>0.22391233235197908</v>
      </c>
    </row>
    <row r="179" spans="1:5" ht="15">
      <c r="A179" t="s">
        <v>44</v>
      </c>
      <c r="B179" t="s">
        <v>103</v>
      </c>
      <c r="C179" t="s">
        <v>122</v>
      </c>
      <c r="D179" s="22">
        <v>3</v>
      </c>
      <c r="E179" s="23">
        <v>0.1190709846254498</v>
      </c>
    </row>
    <row r="180" spans="1:5" ht="15">
      <c r="A180" t="s">
        <v>44</v>
      </c>
      <c r="B180" t="s">
        <v>103</v>
      </c>
      <c r="C180" t="s">
        <v>125</v>
      </c>
      <c r="D180" s="22">
        <v>4</v>
      </c>
      <c r="E180" s="23">
        <v>0.05912659470068695</v>
      </c>
    </row>
    <row r="181" spans="1:5" ht="15">
      <c r="A181" t="s">
        <v>44</v>
      </c>
      <c r="B181" t="s">
        <v>103</v>
      </c>
      <c r="C181" t="s">
        <v>127</v>
      </c>
      <c r="D181" s="22">
        <v>5</v>
      </c>
      <c r="E181" s="23">
        <v>0.05561007523716061</v>
      </c>
    </row>
    <row r="182" spans="1:5" ht="15">
      <c r="A182" t="s">
        <v>45</v>
      </c>
      <c r="B182" t="s">
        <v>104</v>
      </c>
      <c r="C182" t="s">
        <v>121</v>
      </c>
      <c r="D182" s="22">
        <v>1</v>
      </c>
      <c r="E182" s="23">
        <v>0.22127659574468084</v>
      </c>
    </row>
    <row r="183" spans="1:5" ht="15">
      <c r="A183" t="s">
        <v>45</v>
      </c>
      <c r="B183" t="s">
        <v>104</v>
      </c>
      <c r="C183" t="s">
        <v>120</v>
      </c>
      <c r="D183" s="22">
        <v>2</v>
      </c>
      <c r="E183" s="23">
        <v>0.1690522243713733</v>
      </c>
    </row>
    <row r="184" spans="1:5" ht="15">
      <c r="A184" t="s">
        <v>45</v>
      </c>
      <c r="B184" t="s">
        <v>104</v>
      </c>
      <c r="C184" t="s">
        <v>122</v>
      </c>
      <c r="D184" s="22">
        <v>3</v>
      </c>
      <c r="E184" s="23">
        <v>0.12263056092843327</v>
      </c>
    </row>
    <row r="185" spans="1:5" ht="15">
      <c r="A185" t="s">
        <v>45</v>
      </c>
      <c r="B185" t="s">
        <v>104</v>
      </c>
      <c r="C185" t="s">
        <v>126</v>
      </c>
      <c r="D185" s="22">
        <v>4</v>
      </c>
      <c r="E185" s="23">
        <v>0.09013539651837524</v>
      </c>
    </row>
    <row r="186" spans="1:5" ht="15">
      <c r="A186" t="s">
        <v>45</v>
      </c>
      <c r="B186" t="s">
        <v>104</v>
      </c>
      <c r="C186" t="s">
        <v>125</v>
      </c>
      <c r="D186" s="22">
        <v>5</v>
      </c>
      <c r="E186" s="23">
        <v>0.07156673114119923</v>
      </c>
    </row>
    <row r="187" spans="1:5" ht="15">
      <c r="A187" t="s">
        <v>46</v>
      </c>
      <c r="B187" t="s">
        <v>105</v>
      </c>
      <c r="C187" t="s">
        <v>120</v>
      </c>
      <c r="D187" s="22">
        <v>1</v>
      </c>
      <c r="E187" s="23">
        <v>0.18531073446327684</v>
      </c>
    </row>
    <row r="188" spans="1:5" ht="15">
      <c r="A188" t="s">
        <v>46</v>
      </c>
      <c r="B188" t="s">
        <v>105</v>
      </c>
      <c r="C188" t="s">
        <v>121</v>
      </c>
      <c r="D188" s="22">
        <v>2</v>
      </c>
      <c r="E188" s="23">
        <v>0.17401129943502824</v>
      </c>
    </row>
    <row r="189" spans="1:5" ht="15">
      <c r="A189" t="s">
        <v>46</v>
      </c>
      <c r="B189" t="s">
        <v>105</v>
      </c>
      <c r="C189" t="s">
        <v>122</v>
      </c>
      <c r="D189" s="22">
        <v>3</v>
      </c>
      <c r="E189" s="23">
        <v>0.1556497175141243</v>
      </c>
    </row>
    <row r="190" spans="1:5" ht="15">
      <c r="A190" t="s">
        <v>46</v>
      </c>
      <c r="B190" t="s">
        <v>105</v>
      </c>
      <c r="C190" t="s">
        <v>125</v>
      </c>
      <c r="D190" s="22">
        <v>4</v>
      </c>
      <c r="E190" s="23">
        <v>0.096045197740113</v>
      </c>
    </row>
    <row r="191" spans="1:5" ht="15">
      <c r="A191" t="s">
        <v>46</v>
      </c>
      <c r="B191" t="s">
        <v>105</v>
      </c>
      <c r="C191" t="s">
        <v>127</v>
      </c>
      <c r="D191" s="22">
        <v>5</v>
      </c>
      <c r="E191" s="23">
        <v>0.09491525423728814</v>
      </c>
    </row>
    <row r="192" spans="1:5" ht="15">
      <c r="A192" t="s">
        <v>47</v>
      </c>
      <c r="B192" t="s">
        <v>106</v>
      </c>
      <c r="C192" t="s">
        <v>121</v>
      </c>
      <c r="D192" s="22">
        <v>1</v>
      </c>
      <c r="E192" s="23">
        <v>0.4207640911427103</v>
      </c>
    </row>
    <row r="193" spans="1:5" ht="15">
      <c r="A193" t="s">
        <v>47</v>
      </c>
      <c r="B193" t="s">
        <v>106</v>
      </c>
      <c r="C193" t="s">
        <v>120</v>
      </c>
      <c r="D193" s="22">
        <v>2</v>
      </c>
      <c r="E193" s="23">
        <v>0.12677745417166353</v>
      </c>
    </row>
    <row r="194" spans="1:5" ht="15">
      <c r="A194" t="s">
        <v>47</v>
      </c>
      <c r="B194" t="s">
        <v>106</v>
      </c>
      <c r="C194" t="s">
        <v>122</v>
      </c>
      <c r="D194" s="22">
        <v>3</v>
      </c>
      <c r="E194" s="23">
        <v>0.12583518930957685</v>
      </c>
    </row>
    <row r="195" spans="1:5" ht="15">
      <c r="A195" t="s">
        <v>47</v>
      </c>
      <c r="B195" t="s">
        <v>106</v>
      </c>
      <c r="C195" t="s">
        <v>125</v>
      </c>
      <c r="D195" s="22">
        <v>4</v>
      </c>
      <c r="E195" s="23">
        <v>0.08069213637142368</v>
      </c>
    </row>
    <row r="196" spans="1:5" ht="15">
      <c r="A196" t="s">
        <v>47</v>
      </c>
      <c r="B196" t="s">
        <v>106</v>
      </c>
      <c r="C196" t="s">
        <v>127</v>
      </c>
      <c r="D196" s="22">
        <v>5</v>
      </c>
      <c r="E196" s="23">
        <v>0.054308720232996405</v>
      </c>
    </row>
    <row r="197" spans="1:5" ht="15">
      <c r="A197" t="s">
        <v>48</v>
      </c>
      <c r="B197" t="s">
        <v>107</v>
      </c>
      <c r="C197" t="s">
        <v>120</v>
      </c>
      <c r="D197" s="22">
        <v>1</v>
      </c>
      <c r="E197" s="23">
        <v>0.22753792298716452</v>
      </c>
    </row>
    <row r="198" spans="1:5" ht="15">
      <c r="A198" t="s">
        <v>48</v>
      </c>
      <c r="B198" t="s">
        <v>107</v>
      </c>
      <c r="C198" t="s">
        <v>121</v>
      </c>
      <c r="D198" s="22">
        <v>2</v>
      </c>
      <c r="E198" s="23">
        <v>0.19603267211201866</v>
      </c>
    </row>
    <row r="199" spans="1:5" ht="15">
      <c r="A199" t="s">
        <v>48</v>
      </c>
      <c r="B199" t="s">
        <v>107</v>
      </c>
      <c r="C199" t="s">
        <v>129</v>
      </c>
      <c r="D199" s="22">
        <v>3</v>
      </c>
      <c r="E199" s="23">
        <v>0.18203033838973162</v>
      </c>
    </row>
    <row r="200" spans="1:5" ht="15">
      <c r="A200" t="s">
        <v>48</v>
      </c>
      <c r="B200" t="s">
        <v>107</v>
      </c>
      <c r="C200" t="s">
        <v>122</v>
      </c>
      <c r="D200" s="22">
        <v>4</v>
      </c>
      <c r="E200" s="23">
        <v>0.17969661610268378</v>
      </c>
    </row>
    <row r="201" spans="1:5" ht="15">
      <c r="A201" t="s">
        <v>48</v>
      </c>
      <c r="B201" t="s">
        <v>107</v>
      </c>
      <c r="C201" t="s">
        <v>125</v>
      </c>
      <c r="D201" s="22">
        <v>5</v>
      </c>
      <c r="E201" s="23">
        <v>0.045507584597432905</v>
      </c>
    </row>
    <row r="202" spans="1:5" ht="15">
      <c r="A202" t="s">
        <v>49</v>
      </c>
      <c r="B202" t="s">
        <v>108</v>
      </c>
      <c r="C202" t="s">
        <v>121</v>
      </c>
      <c r="D202" s="22">
        <v>1</v>
      </c>
      <c r="E202" s="23">
        <v>0.2955568053993251</v>
      </c>
    </row>
    <row r="203" spans="1:5" ht="15">
      <c r="A203" t="s">
        <v>49</v>
      </c>
      <c r="B203" t="s">
        <v>108</v>
      </c>
      <c r="C203" t="s">
        <v>120</v>
      </c>
      <c r="D203" s="22">
        <v>2</v>
      </c>
      <c r="E203" s="23">
        <v>0.2895106861642295</v>
      </c>
    </row>
    <row r="204" spans="1:5" ht="15">
      <c r="A204" t="s">
        <v>49</v>
      </c>
      <c r="B204" t="s">
        <v>108</v>
      </c>
      <c r="C204" t="s">
        <v>122</v>
      </c>
      <c r="D204" s="22">
        <v>3</v>
      </c>
      <c r="E204" s="23">
        <v>0.11164229471316085</v>
      </c>
    </row>
    <row r="205" spans="1:5" ht="15">
      <c r="A205" t="s">
        <v>49</v>
      </c>
      <c r="B205" t="s">
        <v>108</v>
      </c>
      <c r="C205" t="s">
        <v>123</v>
      </c>
      <c r="D205" s="22">
        <v>4</v>
      </c>
      <c r="E205" s="23">
        <v>0.05427446569178852</v>
      </c>
    </row>
    <row r="206" spans="1:5" ht="15">
      <c r="A206" t="s">
        <v>49</v>
      </c>
      <c r="B206" t="s">
        <v>108</v>
      </c>
      <c r="C206" t="s">
        <v>125</v>
      </c>
      <c r="D206" s="22">
        <v>5</v>
      </c>
      <c r="E206" s="23">
        <v>0.036698537682789655</v>
      </c>
    </row>
    <row r="207" spans="1:5" ht="15">
      <c r="A207" t="s">
        <v>50</v>
      </c>
      <c r="B207" t="s">
        <v>109</v>
      </c>
      <c r="C207" t="s">
        <v>126</v>
      </c>
      <c r="D207" s="22">
        <v>1</v>
      </c>
      <c r="E207" s="23">
        <v>0.22591362126245848</v>
      </c>
    </row>
    <row r="208" spans="1:5" ht="15">
      <c r="A208" t="s">
        <v>50</v>
      </c>
      <c r="B208" t="s">
        <v>109</v>
      </c>
      <c r="C208" t="s">
        <v>120</v>
      </c>
      <c r="D208" s="22">
        <v>2</v>
      </c>
      <c r="E208" s="23">
        <v>0.16611295681063123</v>
      </c>
    </row>
    <row r="209" spans="1:5" ht="15">
      <c r="A209" t="s">
        <v>50</v>
      </c>
      <c r="B209" t="s">
        <v>109</v>
      </c>
      <c r="C209" t="s">
        <v>121</v>
      </c>
      <c r="D209" s="22">
        <v>3</v>
      </c>
      <c r="E209" s="23">
        <v>0.15282392026578073</v>
      </c>
    </row>
    <row r="210" spans="1:5" ht="15">
      <c r="A210" t="s">
        <v>50</v>
      </c>
      <c r="B210" t="s">
        <v>109</v>
      </c>
      <c r="C210" t="s">
        <v>125</v>
      </c>
      <c r="D210" s="22">
        <v>4</v>
      </c>
      <c r="E210" s="23">
        <v>0.07973421926910298</v>
      </c>
    </row>
    <row r="211" spans="1:5" ht="15">
      <c r="A211" t="s">
        <v>50</v>
      </c>
      <c r="B211" t="s">
        <v>109</v>
      </c>
      <c r="C211" t="s">
        <v>129</v>
      </c>
      <c r="D211" s="22">
        <v>5</v>
      </c>
      <c r="E211" s="23">
        <v>0.023255813953488372</v>
      </c>
    </row>
    <row r="212" spans="1:5" ht="15">
      <c r="A212" t="s">
        <v>50</v>
      </c>
      <c r="B212" t="s">
        <v>109</v>
      </c>
      <c r="C212" t="s">
        <v>123</v>
      </c>
      <c r="D212" s="22">
        <v>5</v>
      </c>
      <c r="E212" s="23">
        <v>0.023255813953488372</v>
      </c>
    </row>
    <row r="213" spans="1:5" ht="15">
      <c r="A213" t="s">
        <v>51</v>
      </c>
      <c r="B213" t="s">
        <v>110</v>
      </c>
      <c r="C213" t="s">
        <v>121</v>
      </c>
      <c r="D213" s="22">
        <v>1</v>
      </c>
      <c r="E213" s="23">
        <v>0.3510830324909747</v>
      </c>
    </row>
    <row r="214" spans="1:5" ht="15">
      <c r="A214" t="s">
        <v>51</v>
      </c>
      <c r="B214" t="s">
        <v>110</v>
      </c>
      <c r="C214" t="s">
        <v>120</v>
      </c>
      <c r="D214" s="22">
        <v>2</v>
      </c>
      <c r="E214" s="23">
        <v>0.2723626153229041</v>
      </c>
    </row>
    <row r="215" spans="1:5" ht="15">
      <c r="A215" t="s">
        <v>51</v>
      </c>
      <c r="B215" t="s">
        <v>110</v>
      </c>
      <c r="C215" t="s">
        <v>122</v>
      </c>
      <c r="D215" s="22">
        <v>3</v>
      </c>
      <c r="E215" s="23">
        <v>0.09055354993983153</v>
      </c>
    </row>
    <row r="216" spans="1:5" ht="15">
      <c r="A216" t="s">
        <v>51</v>
      </c>
      <c r="B216" t="s">
        <v>110</v>
      </c>
      <c r="C216" t="s">
        <v>123</v>
      </c>
      <c r="D216" s="22">
        <v>4</v>
      </c>
      <c r="E216" s="23">
        <v>0.05465302847974328</v>
      </c>
    </row>
    <row r="217" spans="1:5" ht="15">
      <c r="A217" t="s">
        <v>51</v>
      </c>
      <c r="B217" t="s">
        <v>110</v>
      </c>
      <c r="C217" t="s">
        <v>125</v>
      </c>
      <c r="D217" s="22">
        <v>5</v>
      </c>
      <c r="E217" s="23">
        <v>0.04983955074207782</v>
      </c>
    </row>
    <row r="218" spans="1:5" ht="15">
      <c r="A218" t="s">
        <v>52</v>
      </c>
      <c r="B218" t="s">
        <v>111</v>
      </c>
      <c r="C218" t="s">
        <v>121</v>
      </c>
      <c r="D218" s="22">
        <v>1</v>
      </c>
      <c r="E218" s="23">
        <v>0.23907164618491766</v>
      </c>
    </row>
    <row r="219" spans="1:5" ht="15">
      <c r="A219" t="s">
        <v>52</v>
      </c>
      <c r="B219" t="s">
        <v>111</v>
      </c>
      <c r="C219" t="s">
        <v>122</v>
      </c>
      <c r="D219" s="22">
        <v>2</v>
      </c>
      <c r="E219" s="23">
        <v>0.14654434669496458</v>
      </c>
    </row>
    <row r="220" spans="1:5" ht="15">
      <c r="A220" t="s">
        <v>52</v>
      </c>
      <c r="B220" t="s">
        <v>111</v>
      </c>
      <c r="C220" t="s">
        <v>120</v>
      </c>
      <c r="D220" s="22">
        <v>3</v>
      </c>
      <c r="E220" s="23">
        <v>0.12158970321432239</v>
      </c>
    </row>
    <row r="221" spans="1:5" ht="15">
      <c r="A221" t="s">
        <v>52</v>
      </c>
      <c r="B221" t="s">
        <v>111</v>
      </c>
      <c r="C221" t="s">
        <v>123</v>
      </c>
      <c r="D221" s="22">
        <v>4</v>
      </c>
      <c r="E221" s="23">
        <v>0.08167596617944066</v>
      </c>
    </row>
    <row r="222" spans="1:5" ht="15">
      <c r="A222" t="s">
        <v>52</v>
      </c>
      <c r="B222" t="s">
        <v>111</v>
      </c>
      <c r="C222" t="s">
        <v>125</v>
      </c>
      <c r="D222" s="22">
        <v>5</v>
      </c>
      <c r="E222" s="23">
        <v>0.08082018279533085</v>
      </c>
    </row>
    <row r="223" spans="1:5" ht="15">
      <c r="A223" t="s">
        <v>53</v>
      </c>
      <c r="B223" t="s">
        <v>112</v>
      </c>
      <c r="C223" t="s">
        <v>120</v>
      </c>
      <c r="D223" s="22">
        <v>1</v>
      </c>
      <c r="E223" s="23">
        <v>0.278783490224475</v>
      </c>
    </row>
    <row r="224" spans="1:5" ht="15">
      <c r="A224" t="s">
        <v>53</v>
      </c>
      <c r="B224" t="s">
        <v>112</v>
      </c>
      <c r="C224" t="s">
        <v>121</v>
      </c>
      <c r="D224" s="22">
        <v>2</v>
      </c>
      <c r="E224" s="23">
        <v>0.24040550325850832</v>
      </c>
    </row>
    <row r="225" spans="1:5" ht="15">
      <c r="A225" t="s">
        <v>53</v>
      </c>
      <c r="B225" t="s">
        <v>112</v>
      </c>
      <c r="C225" t="s">
        <v>122</v>
      </c>
      <c r="D225" s="22">
        <v>3</v>
      </c>
      <c r="E225" s="23">
        <v>0.12128892107168718</v>
      </c>
    </row>
    <row r="226" spans="1:5" ht="15">
      <c r="A226" t="s">
        <v>53</v>
      </c>
      <c r="B226" t="s">
        <v>112</v>
      </c>
      <c r="C226" t="s">
        <v>123</v>
      </c>
      <c r="D226" s="22">
        <v>4</v>
      </c>
      <c r="E226" s="23">
        <v>0.0941346850108617</v>
      </c>
    </row>
    <row r="227" spans="1:5" ht="15">
      <c r="A227" t="s">
        <v>53</v>
      </c>
      <c r="B227" t="s">
        <v>112</v>
      </c>
      <c r="C227" t="s">
        <v>127</v>
      </c>
      <c r="D227" s="22">
        <v>5</v>
      </c>
      <c r="E227" s="23">
        <v>0.05177407675597393</v>
      </c>
    </row>
    <row r="228" spans="1:5" ht="15">
      <c r="A228" t="s">
        <v>54</v>
      </c>
      <c r="B228" t="s">
        <v>113</v>
      </c>
      <c r="C228" t="s">
        <v>120</v>
      </c>
      <c r="D228" s="22">
        <v>1</v>
      </c>
      <c r="E228" s="23">
        <v>0.2781456953642384</v>
      </c>
    </row>
    <row r="229" spans="1:5" ht="15">
      <c r="A229" t="s">
        <v>54</v>
      </c>
      <c r="B229" t="s">
        <v>113</v>
      </c>
      <c r="C229" t="s">
        <v>122</v>
      </c>
      <c r="D229" s="22">
        <v>2</v>
      </c>
      <c r="E229" s="23">
        <v>0.26158940397350994</v>
      </c>
    </row>
    <row r="230" spans="1:5" ht="15">
      <c r="A230" t="s">
        <v>54</v>
      </c>
      <c r="B230" t="s">
        <v>113</v>
      </c>
      <c r="C230" t="s">
        <v>121</v>
      </c>
      <c r="D230" s="22">
        <v>3</v>
      </c>
      <c r="E230" s="23">
        <v>0.1456953642384106</v>
      </c>
    </row>
    <row r="231" spans="1:5" ht="15">
      <c r="A231" t="s">
        <v>54</v>
      </c>
      <c r="B231" t="s">
        <v>113</v>
      </c>
      <c r="C231" t="s">
        <v>126</v>
      </c>
      <c r="D231" s="22">
        <v>4</v>
      </c>
      <c r="E231" s="23">
        <v>0.11589403973509933</v>
      </c>
    </row>
    <row r="232" spans="1:5" ht="15">
      <c r="A232" t="s">
        <v>54</v>
      </c>
      <c r="B232" t="s">
        <v>113</v>
      </c>
      <c r="C232" t="s">
        <v>125</v>
      </c>
      <c r="D232" s="22">
        <v>5</v>
      </c>
      <c r="E232" s="23">
        <v>0.04966887417218543</v>
      </c>
    </row>
    <row r="233" spans="1:5" ht="15">
      <c r="A233" t="s">
        <v>55</v>
      </c>
      <c r="B233" t="s">
        <v>114</v>
      </c>
      <c r="C233" t="s">
        <v>122</v>
      </c>
      <c r="D233" s="22">
        <v>1</v>
      </c>
      <c r="E233" s="23">
        <v>0.17008051984743608</v>
      </c>
    </row>
    <row r="234" spans="1:5" ht="15">
      <c r="A234" t="s">
        <v>55</v>
      </c>
      <c r="B234" t="s">
        <v>114</v>
      </c>
      <c r="C234" t="s">
        <v>121</v>
      </c>
      <c r="D234" s="22">
        <v>2</v>
      </c>
      <c r="E234" s="23">
        <v>0.13730752931204973</v>
      </c>
    </row>
    <row r="235" spans="1:5" ht="15">
      <c r="A235" t="s">
        <v>55</v>
      </c>
      <c r="B235" t="s">
        <v>114</v>
      </c>
      <c r="C235" t="s">
        <v>120</v>
      </c>
      <c r="D235" s="22">
        <v>3</v>
      </c>
      <c r="E235" s="23">
        <v>0.13645995197061733</v>
      </c>
    </row>
    <row r="236" spans="1:5" ht="15">
      <c r="A236" t="s">
        <v>55</v>
      </c>
      <c r="B236" t="s">
        <v>114</v>
      </c>
      <c r="C236" t="s">
        <v>125</v>
      </c>
      <c r="D236" s="22">
        <v>4</v>
      </c>
      <c r="E236" s="23">
        <v>0.10594716767905071</v>
      </c>
    </row>
    <row r="237" spans="1:5" ht="15">
      <c r="A237" t="s">
        <v>55</v>
      </c>
      <c r="B237" t="s">
        <v>114</v>
      </c>
      <c r="C237" t="s">
        <v>127</v>
      </c>
      <c r="D237" s="22">
        <v>5</v>
      </c>
      <c r="E237" s="23">
        <v>0.10524085322785705</v>
      </c>
    </row>
    <row r="238" spans="1:5" ht="15">
      <c r="A238" t="s">
        <v>56</v>
      </c>
      <c r="B238" t="s">
        <v>115</v>
      </c>
      <c r="C238" t="s">
        <v>121</v>
      </c>
      <c r="D238" s="22">
        <v>1</v>
      </c>
      <c r="E238" s="23">
        <v>0.1936944783138826</v>
      </c>
    </row>
    <row r="239" spans="1:5" ht="15">
      <c r="A239" t="s">
        <v>56</v>
      </c>
      <c r="B239" t="s">
        <v>115</v>
      </c>
      <c r="C239" t="s">
        <v>125</v>
      </c>
      <c r="D239" s="22">
        <v>2</v>
      </c>
      <c r="E239" s="23">
        <v>0.14997387214770946</v>
      </c>
    </row>
    <row r="240" spans="1:5" ht="15">
      <c r="A240" t="s">
        <v>56</v>
      </c>
      <c r="B240" t="s">
        <v>115</v>
      </c>
      <c r="C240" t="s">
        <v>122</v>
      </c>
      <c r="D240" s="22">
        <v>3</v>
      </c>
      <c r="E240" s="23">
        <v>0.14300644487023167</v>
      </c>
    </row>
    <row r="241" spans="1:5" ht="15">
      <c r="A241" t="s">
        <v>56</v>
      </c>
      <c r="B241" t="s">
        <v>115</v>
      </c>
      <c r="C241" t="s">
        <v>127</v>
      </c>
      <c r="D241" s="22">
        <v>4</v>
      </c>
      <c r="E241" s="23">
        <v>0.12280090576554607</v>
      </c>
    </row>
    <row r="242" spans="1:5" ht="15">
      <c r="A242" t="s">
        <v>56</v>
      </c>
      <c r="B242" t="s">
        <v>115</v>
      </c>
      <c r="C242" t="s">
        <v>120</v>
      </c>
      <c r="D242" s="22">
        <v>5</v>
      </c>
      <c r="E242" s="23">
        <v>0.09162166869883295</v>
      </c>
    </row>
    <row r="243" spans="1:5" ht="15">
      <c r="A243" t="s">
        <v>57</v>
      </c>
      <c r="B243" t="s">
        <v>116</v>
      </c>
      <c r="C243" t="s">
        <v>121</v>
      </c>
      <c r="D243" s="22">
        <v>1</v>
      </c>
      <c r="E243" s="23">
        <v>0.20309050772626933</v>
      </c>
    </row>
    <row r="244" spans="1:5" ht="15">
      <c r="A244" t="s">
        <v>57</v>
      </c>
      <c r="B244" t="s">
        <v>116</v>
      </c>
      <c r="C244" t="s">
        <v>122</v>
      </c>
      <c r="D244" s="22">
        <v>2</v>
      </c>
      <c r="E244" s="23">
        <v>0.18322295805739514</v>
      </c>
    </row>
    <row r="245" spans="1:5" ht="15">
      <c r="A245" t="s">
        <v>57</v>
      </c>
      <c r="B245" t="s">
        <v>116</v>
      </c>
      <c r="C245" t="s">
        <v>120</v>
      </c>
      <c r="D245" s="22">
        <v>3</v>
      </c>
      <c r="E245" s="23">
        <v>0.17549668874172186</v>
      </c>
    </row>
    <row r="246" spans="1:5" ht="15">
      <c r="A246" t="s">
        <v>57</v>
      </c>
      <c r="B246" t="s">
        <v>116</v>
      </c>
      <c r="C246" t="s">
        <v>123</v>
      </c>
      <c r="D246" s="22">
        <v>4</v>
      </c>
      <c r="E246" s="23">
        <v>0.09933774834437085</v>
      </c>
    </row>
    <row r="247" spans="1:5" ht="15">
      <c r="A247" t="s">
        <v>57</v>
      </c>
      <c r="B247" t="s">
        <v>116</v>
      </c>
      <c r="C247" t="s">
        <v>125</v>
      </c>
      <c r="D247" s="22">
        <v>5</v>
      </c>
      <c r="E247" s="23">
        <v>0.0640176600441501</v>
      </c>
    </row>
    <row r="248" spans="1:5" ht="15">
      <c r="A248" t="s">
        <v>58</v>
      </c>
      <c r="B248" t="s">
        <v>117</v>
      </c>
      <c r="C248" t="s">
        <v>120</v>
      </c>
      <c r="D248" s="22">
        <v>1</v>
      </c>
      <c r="E248" s="23">
        <v>0.34869914440370176</v>
      </c>
    </row>
    <row r="249" spans="1:5" ht="15">
      <c r="A249" t="s">
        <v>58</v>
      </c>
      <c r="B249" t="s">
        <v>117</v>
      </c>
      <c r="C249" t="s">
        <v>121</v>
      </c>
      <c r="D249" s="22">
        <v>2</v>
      </c>
      <c r="E249" s="23">
        <v>0.21616902392177406</v>
      </c>
    </row>
    <row r="250" spans="1:5" ht="15">
      <c r="A250" t="s">
        <v>58</v>
      </c>
      <c r="B250" t="s">
        <v>117</v>
      </c>
      <c r="C250" t="s">
        <v>122</v>
      </c>
      <c r="D250" s="22">
        <v>3</v>
      </c>
      <c r="E250" s="23">
        <v>0.14667365112624411</v>
      </c>
    </row>
    <row r="251" spans="1:5" ht="15">
      <c r="A251" t="s">
        <v>58</v>
      </c>
      <c r="B251" t="s">
        <v>117</v>
      </c>
      <c r="C251" t="s">
        <v>125</v>
      </c>
      <c r="D251" s="22">
        <v>4</v>
      </c>
      <c r="E251" s="23">
        <v>0.06460625109132181</v>
      </c>
    </row>
    <row r="252" spans="1:5" ht="15">
      <c r="A252" t="s">
        <v>58</v>
      </c>
      <c r="B252" t="s">
        <v>117</v>
      </c>
      <c r="C252" t="s">
        <v>124</v>
      </c>
      <c r="D252" s="22">
        <v>5</v>
      </c>
      <c r="E252" s="23">
        <v>0.031604679587916885</v>
      </c>
    </row>
    <row r="253" spans="1:5" ht="15">
      <c r="A253" t="s">
        <v>59</v>
      </c>
      <c r="B253" t="s">
        <v>118</v>
      </c>
      <c r="C253" t="s">
        <v>121</v>
      </c>
      <c r="D253" s="22">
        <v>1</v>
      </c>
      <c r="E253" s="23">
        <v>0.23228346456692914</v>
      </c>
    </row>
    <row r="254" spans="1:5" ht="15">
      <c r="A254" t="s">
        <v>59</v>
      </c>
      <c r="B254" t="s">
        <v>118</v>
      </c>
      <c r="C254" t="s">
        <v>126</v>
      </c>
      <c r="D254" s="22">
        <v>2</v>
      </c>
      <c r="E254" s="23">
        <v>0.18110236220472442</v>
      </c>
    </row>
    <row r="255" spans="1:5" ht="15">
      <c r="A255" t="s">
        <v>59</v>
      </c>
      <c r="B255" t="s">
        <v>118</v>
      </c>
      <c r="C255" t="s">
        <v>123</v>
      </c>
      <c r="D255" s="22">
        <v>3</v>
      </c>
      <c r="E255" s="23">
        <v>0.11811023622047244</v>
      </c>
    </row>
    <row r="256" spans="1:5" ht="15">
      <c r="A256" t="s">
        <v>59</v>
      </c>
      <c r="B256" t="s">
        <v>118</v>
      </c>
      <c r="C256" t="s">
        <v>120</v>
      </c>
      <c r="D256" s="22">
        <v>4</v>
      </c>
      <c r="E256" s="23">
        <v>0.11023622047244094</v>
      </c>
    </row>
    <row r="257" spans="1:5" ht="15">
      <c r="A257" t="s">
        <v>59</v>
      </c>
      <c r="B257" t="s">
        <v>118</v>
      </c>
      <c r="C257" t="s">
        <v>122</v>
      </c>
      <c r="D257" s="22">
        <v>5</v>
      </c>
      <c r="E257" s="23">
        <v>0.0984251968503937</v>
      </c>
    </row>
  </sheetData>
  <autoFilter ref="A1:E257"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B9724-94C1-40BB-BAA7-4C75CA3EA55E}">
  <dimension ref="A1:D8"/>
  <sheetViews>
    <sheetView zoomScale="93" zoomScaleNormal="93" workbookViewId="0" topLeftCell="A1">
      <selection activeCell="B23" sqref="B23"/>
    </sheetView>
  </sheetViews>
  <sheetFormatPr defaultColWidth="9.140625" defaultRowHeight="15"/>
  <cols>
    <col min="1" max="1" width="49.00390625" style="0" customWidth="1"/>
    <col min="2" max="2" width="22.00390625" style="0" customWidth="1"/>
    <col min="3" max="3" width="48.140625" style="0" customWidth="1"/>
    <col min="4" max="4" width="27.57421875" style="0" customWidth="1"/>
  </cols>
  <sheetData>
    <row r="1" spans="1:4" ht="15">
      <c r="A1" s="1" t="s">
        <v>135</v>
      </c>
      <c r="B1" s="1" t="s">
        <v>0</v>
      </c>
      <c r="C1" s="1" t="s">
        <v>1</v>
      </c>
      <c r="D1" s="1" t="s">
        <v>2</v>
      </c>
    </row>
    <row r="2" spans="1:4" ht="15">
      <c r="A2" s="2" t="s">
        <v>3</v>
      </c>
      <c r="B2" s="3" t="s">
        <v>136</v>
      </c>
      <c r="C2" s="2" t="s">
        <v>139</v>
      </c>
      <c r="D2" s="12">
        <v>2814677</v>
      </c>
    </row>
    <row r="3" spans="1:4" ht="15">
      <c r="A3" s="2" t="s">
        <v>4</v>
      </c>
      <c r="B3" s="3" t="s">
        <v>63</v>
      </c>
      <c r="C3" s="2" t="s">
        <v>140</v>
      </c>
      <c r="D3" s="3">
        <v>10</v>
      </c>
    </row>
    <row r="4" spans="1:4" ht="15">
      <c r="A4" s="2" t="s">
        <v>5</v>
      </c>
      <c r="B4" s="3" t="s">
        <v>137</v>
      </c>
      <c r="C4" s="2" t="s">
        <v>140</v>
      </c>
      <c r="D4" s="4">
        <v>14608173</v>
      </c>
    </row>
    <row r="5" spans="1:4" ht="15">
      <c r="A5" s="2" t="s">
        <v>6</v>
      </c>
      <c r="B5" s="5" t="s">
        <v>138</v>
      </c>
      <c r="C5" s="2" t="s">
        <v>140</v>
      </c>
      <c r="D5" s="5">
        <v>159102448</v>
      </c>
    </row>
    <row r="6" spans="1:4" ht="15">
      <c r="A6" s="2" t="s">
        <v>7</v>
      </c>
      <c r="B6" s="4">
        <v>41000</v>
      </c>
      <c r="C6" s="2" t="s">
        <v>141</v>
      </c>
      <c r="D6" s="4">
        <v>41238</v>
      </c>
    </row>
    <row r="7" spans="1:4" ht="15">
      <c r="A7" s="6"/>
      <c r="B7" s="7"/>
      <c r="C7" s="6"/>
      <c r="D7" s="7"/>
    </row>
    <row r="8" spans="1:4" ht="15">
      <c r="A8" s="8" t="s">
        <v>119</v>
      </c>
      <c r="B8" s="7"/>
      <c r="C8" s="6"/>
      <c r="D8" s="11"/>
    </row>
  </sheetData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3FA7EDBBD92A40A4B14376A0E58C0C" ma:contentTypeVersion="15" ma:contentTypeDescription="Create a new document." ma:contentTypeScope="" ma:versionID="95c0115bbf1df40cd447996ea6756320">
  <xsd:schema xmlns:xsd="http://www.w3.org/2001/XMLSchema" xmlns:xs="http://www.w3.org/2001/XMLSchema" xmlns:p="http://schemas.microsoft.com/office/2006/metadata/properties" xmlns:ns2="226abe80-4840-4e86-ab30-09c7ec978dc5" xmlns:ns3="f09e1342-584e-45b0-98a9-ee8abf33119e" targetNamespace="http://schemas.microsoft.com/office/2006/metadata/properties" ma:root="true" ma:fieldsID="f8dd44b8eeb8118b2d86350460073871" ns2:_="" ns3:_="">
    <xsd:import namespace="226abe80-4840-4e86-ab30-09c7ec978dc5"/>
    <xsd:import namespace="f09e1342-584e-45b0-98a9-ee8abf3311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6abe80-4840-4e86-ab30-09c7ec978d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95f892d4-fbcd-4589-b7c6-0eca881cae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e1342-584e-45b0-98a9-ee8abf33119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4e0ff79-a89e-4928-a90b-9d1ca48398e1}" ma:internalName="TaxCatchAll" ma:showField="CatchAllData" ma:web="f09e1342-584e-45b0-98a9-ee8abf3311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e1342-584e-45b0-98a9-ee8abf33119e" xsi:nil="true"/>
    <lcf76f155ced4ddcb4097134ff3c332f xmlns="226abe80-4840-4e86-ab30-09c7ec978dc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EC45CF2-3FA1-48E7-8E81-7269C3FDDC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9ED30E-C00E-4C07-93ED-797AAC52C2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6abe80-4840-4e86-ab30-09c7ec978dc5"/>
    <ds:schemaRef ds:uri="f09e1342-584e-45b0-98a9-ee8abf3311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DC2F6E-A0CC-4166-AF9B-F56DF52CDD5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75ef48d-f1ce-42e8-b819-87e511ff5b65"/>
    <ds:schemaRef ds:uri="http://schemas.microsoft.com/office/2006/documentManagement/types"/>
    <ds:schemaRef ds:uri="e2cd9076-4690-4a3d-8dd5-f56d2441c76b"/>
    <ds:schemaRef ds:uri="http://www.w3.org/XML/1998/namespace"/>
    <ds:schemaRef ds:uri="http://purl.org/dc/dcmitype/"/>
    <ds:schemaRef ds:uri="f09e1342-584e-45b0-98a9-ee8abf33119e"/>
    <ds:schemaRef ds:uri="226abe80-4840-4e86-ab30-09c7ec978dc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Meaghan O'Neel</dc:creator>
  <cp:keywords/>
  <dc:description/>
  <cp:lastModifiedBy>Tim Hulley</cp:lastModifiedBy>
  <dcterms:created xsi:type="dcterms:W3CDTF">2020-07-10T18:35:51Z</dcterms:created>
  <dcterms:modified xsi:type="dcterms:W3CDTF">2023-11-08T15:56:06Z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0x010100F93FA7EDBBD92A40A4B14376A0E58C0C</vt:lpwstr>
  </property>
  <property fmtid="{D5CDD505-2E9C-101B-9397-08002B2CF9AE}" pid="3" name="MediaServiceImageTags">
    <vt:lpwstr/>
  </property>
</Properties>
</file>